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HQ\Depart\CorporateAccounting\Secured\SEC Filings\Files for IR, FP&amp;A\2018\"/>
    </mc:Choice>
  </mc:AlternateContent>
  <xr:revisionPtr revIDLastSave="0" documentId="13_ncr:1_{402473E9-1FFE-4192-B949-1F69B04646B7}" xr6:coauthVersionLast="36" xr6:coauthVersionMax="36" xr10:uidLastSave="{00000000-0000-0000-0000-000000000000}"/>
  <bookViews>
    <workbookView xWindow="0" yWindow="0" windowWidth="28800" windowHeight="12225" activeTab="1" xr2:uid="{00000000-000D-0000-FFFF-FFFF00000000}"/>
  </bookViews>
  <sheets>
    <sheet name="10PY NONGAAP EPS" sheetId="1" r:id="rId1"/>
    <sheet name="10PY Financial Highlights" sheetId="2" r:id="rId2"/>
    <sheet name="Pension Adj 2015-2104" sheetId="3" r:id="rId3"/>
    <sheet name="Pension Adj 2013-2011" sheetId="4" r:id="rId4"/>
    <sheet name="Pension Ajd 2010-2009" sheetId="5" r:id="rId5"/>
  </sheets>
  <externalReferences>
    <externalReference r:id="rId6"/>
    <externalReference r:id="rId7"/>
    <externalReference r:id="rId8"/>
  </externalReferences>
  <definedNames>
    <definedName name="_RIV0005ffa88dc1426bb9e6cb82e1dec9a1" hidden="1">#REF!</definedName>
    <definedName name="_RIV0023ea6afa19494f923b17562c04ccdf" hidden="1">#REF!</definedName>
    <definedName name="_RIV00ce60043bbb4973934fab64c3437cb5" hidden="1">#REF!</definedName>
    <definedName name="_RIV00d18e797beb46fa826fb5f03b689b88" hidden="1">#REF!</definedName>
    <definedName name="_RIV00f76c84cc3f45019b9ad273815ce8ca" hidden="1">'[1]10. Pen_FV_PlanAssets'!#REF!</definedName>
    <definedName name="_RIV0108d55a11f4426986e9937b868bb1d2" hidden="1">'[2]6. FV_LTD'!#REF!</definedName>
    <definedName name="_RIV013a0a3d7476478ea83cb23b6a60869e" hidden="1">[2]MDA_Other_Income!#REF!</definedName>
    <definedName name="_RIV013ea9061cfc4af8b00117af8d4178f5" hidden="1">'[2]12 RSU_Activity'!#REF!</definedName>
    <definedName name="_RIV015b00527c2649e7a4f41ed2216e5e81" hidden="1">#REF!</definedName>
    <definedName name="_RIV01b04092c22a4ebfa213f9905a45e8b9" hidden="1">#REF!</definedName>
    <definedName name="_RIV01e8f09c0fb044cb99a4d4999dc330ec" hidden="1">[2]MDA_ResultofOperations!#REF!</definedName>
    <definedName name="_RIV0209a94f56ab4151acd9a7b21be8b5ab" hidden="1">#REF!</definedName>
    <definedName name="_RIV02258fa4b2554ea88ae196462296a100" hidden="1">[2]Item_Market_CommonStock!#REF!</definedName>
    <definedName name="_RIV028519749ae24d7490ed6f8eadebd8ba" hidden="1">#REF!</definedName>
    <definedName name="_RIV0297ab23b78b4ec6af6489ff521d414d" hidden="1">#REF!</definedName>
    <definedName name="_RIV02a5ee4be6fc47abb1259cac3875d300" hidden="1">#REF!</definedName>
    <definedName name="_RIV031ef1f3b4a9460e9bd20ecf742af199" hidden="1">#REF!</definedName>
    <definedName name="_RIV033a854fb963472b807e9893a74e3da5" hidden="1">#REF!</definedName>
    <definedName name="_RIV038ae33630454b319b1d4df74a21245b" hidden="1">#REF!</definedName>
    <definedName name="_RIV04ca64bf20c742b6b71b11cb1f164a2d" hidden="1">#REF!</definedName>
    <definedName name="_RIV059ea89431d04f52805a53742d8e0e4c" hidden="1">#REF!</definedName>
    <definedName name="_RIV06292603886a46458208aebf07b96d04" hidden="1">#REF!</definedName>
    <definedName name="_RIV06d366c0f9574c458757b4f95b8d9752" hidden="1">#REF!</definedName>
    <definedName name="_RIV06dd869a81e64cf0ac96ed258089c0cd" hidden="1">[2]SHE!#REF!</definedName>
    <definedName name="_RIV07821441ad894c02bcaa76aef5c478c5" hidden="1">#REF!</definedName>
    <definedName name="_RIV07c1224a388a4a79b782da1c3b18e685" hidden="1">#REF!</definedName>
    <definedName name="_RIV08594f4ec74a45799f1a53417af641a6" hidden="1">#REF!</definedName>
    <definedName name="_RIV08640d88be4a47f9803740c559aba4ea" hidden="1">[2]IS!#REF!</definedName>
    <definedName name="_RIV0869b39354a347278907e92e62c606d1" hidden="1">[2]Option_PriceRange!#REF!</definedName>
    <definedName name="_RIV089fd57aac91437ea39cb8cd6454d313" hidden="1">#REF!</definedName>
    <definedName name="_RIV08f3c6d45a3748f690669844d393ac1c" hidden="1">[2]SCF!#REF!</definedName>
    <definedName name="_RIV08f4096f6d3b432cac8dea30ad2918ae" hidden="1">#REF!</definedName>
    <definedName name="_RIV094246df97f34796a808e098d3b278c8" hidden="1">#REF!</definedName>
    <definedName name="_RIV097b534ca1f246c8aa414e2140aa287a" hidden="1">#REF!</definedName>
    <definedName name="_RIV097c09af2cd84c7f8b26d959eefa7e31" hidden="1">#REF!</definedName>
    <definedName name="_RIV09cddd4e9e3a409ea352c9b48adc9f23" hidden="1">[2]SHE!#REF!</definedName>
    <definedName name="_RIV09efbeea27624dd3ad95278f578fead9" hidden="1">#REF!</definedName>
    <definedName name="_RIV0a50339c114a4927bfddfed46488fa1f" hidden="1">#REF!</definedName>
    <definedName name="_RIV0aa56f1b0d824bd78dadae531e1541e1" hidden="1">#REF!</definedName>
    <definedName name="_RIV0b803d520dac4e9fb522b7fd4503132b" hidden="1">#REF!</definedName>
    <definedName name="_RIV0cd8d47525e9435ea3cb72bc3628f8f1" hidden="1">[3]ROCE!#REF!</definedName>
    <definedName name="_RIV0cdb07c3852c4d92824248ac176dc031" hidden="1">#REF!</definedName>
    <definedName name="_RIV0d11ec7f19534b7f8e8e1153e9f5656e" hidden="1">#REF!</definedName>
    <definedName name="_RIV0d7904694e824b4e9a5ded259109393a" hidden="1">#REF!</definedName>
    <definedName name="_RIV0d868e933dbe4941a9cf0028866db44a" hidden="1">#REF!</definedName>
    <definedName name="_RIV0dbe7b1d774b483da3c093aa6d3df36f" hidden="1">#REF!</definedName>
    <definedName name="_RIV0ddef24eefb5402093efa67cd97a288f" hidden="1">#REF!</definedName>
    <definedName name="_RIV0e5424b009234c8ba6f9db54432d2cb1" hidden="1">#REF!</definedName>
    <definedName name="_RIV107a7e99309c4e8fa93cdaef32e117bd" hidden="1">#REF!</definedName>
    <definedName name="_RIV10deb0f6da4f4101b91a2fb7a02feea1" hidden="1">'[2]3. Notes_Acq_Purchase'!#REF!</definedName>
    <definedName name="_RIV1160dc691ded4b129f52877912064c43" hidden="1">#REF!</definedName>
    <definedName name="_RIV11fdbe05d95a471f81aff411c6a78034" hidden="1">#REF!</definedName>
    <definedName name="_RIV125e8b8718f54dfb8720018f1bb58a6e" hidden="1">#REF!</definedName>
    <definedName name="_RIV138557753dab488e8f7d67dc429d39c1" hidden="1">[2]SCF!#REF!</definedName>
    <definedName name="_RIV13af02689bb44e0daf2cc7f136ab9d9e" hidden="1">#REF!</definedName>
    <definedName name="_RIV142825bc2c3f4191b83c912d3895e802" hidden="1">#REF!</definedName>
    <definedName name="_RIV149b774d752e4572b20fb507623f2a65" hidden="1">#REF!</definedName>
    <definedName name="_RIV156fea7f08594e97b156cf7e5814ef0a" hidden="1">[2]SHE!#REF!</definedName>
    <definedName name="_RIV1705dcf77c17472c8cba3ef3410bcaaf" hidden="1">#REF!</definedName>
    <definedName name="_RIV172bed50a6d54dc7b719495527000c26" hidden="1">[2]IS!#REF!</definedName>
    <definedName name="_RIV17391f7f5b0642c2af8212ebac11595d" hidden="1">'[2]12 RSU_Activity'!#REF!</definedName>
    <definedName name="_RIV17800d14a4f84561a0538381acc61e49" hidden="1">#REF!</definedName>
    <definedName name="_RIV17c492cdbebb4ba287e0236624557c11" hidden="1">#REF!</definedName>
    <definedName name="_RIV17cd1bea44184e098b92ed70699e2b0b" hidden="1">#REF!</definedName>
    <definedName name="_RIV185cd7cd5a70448da72b865d54aae38d" hidden="1">#REF!</definedName>
    <definedName name="_RIV18bf971eaa5747bc8ae3d261b8155dee" hidden="1">#REF!</definedName>
    <definedName name="_RIV18d7e4fea0e74500aaa42425af733801" hidden="1">[2]SCF!#REF!</definedName>
    <definedName name="_RIV19025b239b0a49f5a45f34318d1e1b5d" hidden="1">#REF!</definedName>
    <definedName name="_RIV197f986a1e6145629b9b73bc7b2693dc" hidden="1">[2]SHE!#REF!</definedName>
    <definedName name="_RIV198c46ffe31d42afb82d0d79a2c41f94" hidden="1">#REF!</definedName>
    <definedName name="_RIV1b0e554083234659aa6b0c9699e1ff32" hidden="1">[2]SHE!#REF!</definedName>
    <definedName name="_RIV1b13be369ad9437aaf86a10eebe5e13a" hidden="1">#REF!</definedName>
    <definedName name="_RIV1b154d2f94274cfa9d6ffbcff667d349" hidden="1">#REF!</definedName>
    <definedName name="_RIV1b1ce16902ed4278a720df474bcef551" hidden="1">[2]MDA_Primary_Investing_Financing!#REF!</definedName>
    <definedName name="_RIV1cf06461380f4d0192813152449baa30" hidden="1">#REF!</definedName>
    <definedName name="_RIV1cfd079b8df6470b838d43d3c713c1ab" hidden="1">#REF!</definedName>
    <definedName name="_RIV1d318802dba04b3eb9910a665bbb4911" hidden="1">#REF!</definedName>
    <definedName name="_RIV1d3d4eb9712d4e6381edcc10381cff51" hidden="1">#REF!</definedName>
    <definedName name="_RIV1d4bd5e75721457288b30e2793d415b0" hidden="1">'[2]11. Notes_StatementCashFlow'!#REF!</definedName>
    <definedName name="_RIV1e41042b4f8a4651b646488162624d53" hidden="1">#REF!</definedName>
    <definedName name="_RIV1e5e3f7eb7f94074b2051764b1089df5" hidden="1">#REF!</definedName>
    <definedName name="_RIV20871b1a439b4a2386ae84659a8f2801" hidden="1">#REF!</definedName>
    <definedName name="_RIV20924d4a03e740dbba75cd3d698339ef" hidden="1">#REF!</definedName>
    <definedName name="_RIV209933365104405da9086cb7313fdc0e" hidden="1">[2]SHE!#REF!</definedName>
    <definedName name="_RIV20bc703d73704162943e24f8cf666938" hidden="1">#REF!</definedName>
    <definedName name="_RIV212d8aeed019456f9b0ddfe6422207e9" hidden="1">#REF!</definedName>
    <definedName name="_RIV214174d3e89d433fb9672a2f829c1016" hidden="1">#REF!</definedName>
    <definedName name="_RIV214390e4f5894df6a962152319e4e386" hidden="1">'[2]12_Share_based_compensation_'!#REF!</definedName>
    <definedName name="_RIV21f3ef729c38456ca9f301146a7f29f7" hidden="1">#REF!</definedName>
    <definedName name="_RIV22f5c6913b1f4878a66a6ff2fd8670b5" hidden="1">#REF!</definedName>
    <definedName name="_RIV22f76227c74e4f78ba0b7c42b030e108" hidden="1">#REF!</definedName>
    <definedName name="_RIV2338e6cd13464444ae12cac6c787480f" hidden="1">#REF!</definedName>
    <definedName name="_RIV245ca8be19304572b3dc7130559352f3" hidden="1">#REF!</definedName>
    <definedName name="_RIV249ac762523748f7841723a32158be3b" hidden="1">#REF!</definedName>
    <definedName name="_RIV25eb2a9bbdd346c78c606c549038914a" hidden="1">#REF!</definedName>
    <definedName name="_RIV26114f9a14e14616b9bef4d175028601" hidden="1">#REF!</definedName>
    <definedName name="_RIV2611714018ff4d0c8b2da6bd2745b36b" hidden="1">#REF!</definedName>
    <definedName name="_RIV27091aa2946346aa925c321043dab236" hidden="1">#REF!</definedName>
    <definedName name="_RIV270d23595ecb42c4abd17ac31417f078" hidden="1">[2]BS!#REF!</definedName>
    <definedName name="_RIV270e9e1062cf48678ea9386adc346871" hidden="1">'[2]12 RSU_Activity'!#REF!</definedName>
    <definedName name="_RIV27397c66e7c547b28f21b9c5adcd12b3" hidden="1">#REF!</definedName>
    <definedName name="_RIV27a5687e22b948f380ae541046b2e750" hidden="1">#REF!</definedName>
    <definedName name="_RIV28b0140ac40641db8fdd306fae8ee6cc" hidden="1">#REF!</definedName>
    <definedName name="_RIV291f1b03b2c84d1ba6f79a06be4b66aa" hidden="1">'[2]6. FV_LTD'!#REF!</definedName>
    <definedName name="_RIV299b0dc1382f4ac19bb164f38e9408b2" hidden="1">#REF!</definedName>
    <definedName name="_RIV29f94e7c57024819a916ab746b3d332d" hidden="1">#REF!</definedName>
    <definedName name="_RIV2a5a7117a68a4c049ed1842cd227e900" hidden="1">#REF!</definedName>
    <definedName name="_RIV2aa4b004b0ea42cf8f4ed65333f8ed66" hidden="1">#REF!</definedName>
    <definedName name="_RIV2aa605a41474494eb955fa3d010e6a12" hidden="1">'[2]12. Options_FV_Assump'!#REF!</definedName>
    <definedName name="_RIV2ab7763a3e4d464883901f9a55ac8d7a" hidden="1">#REF!</definedName>
    <definedName name="_RIV2b4f5658733b4e369d37aa1c137f87b1" hidden="1">#REF!</definedName>
    <definedName name="_RIV2b67f802528443119a52ef07cdeae3e1" hidden="1">[2]Option_PriceRange!#REF!</definedName>
    <definedName name="_RIV2b68843174354eed90e33a5a0d30dfb7" hidden="1">#REF!</definedName>
    <definedName name="_RIV2b69b9ab10cc4d64a14bf5bd72c08a1c" hidden="1">#REF!</definedName>
    <definedName name="_RIV2b7511b9644548c3b425d353881a0487" hidden="1">#REF!</definedName>
    <definedName name="_RIV2bcec942ff04468eb97ae558599998a9" hidden="1">#REF!</definedName>
    <definedName name="_RIV2be2634e5b754c3a902a44169893109e" hidden="1">#REF!</definedName>
    <definedName name="_RIV2ca62ca6933f4f0f863e2f1497a6627e" hidden="1">#REF!</definedName>
    <definedName name="_RIV2daf800b51c3406d907ecadfa665fc24" hidden="1">#REF!</definedName>
    <definedName name="_RIV2ddb1fa2d531496dbe85561e6d23a1fd" hidden="1">#REF!</definedName>
    <definedName name="_RIV2dfd0cc1235543bd867c0a4e58cb791b" hidden="1">#REF!</definedName>
    <definedName name="_RIV2ea9c5153ea4416f96b65518fa2737ce" hidden="1">#REF!</definedName>
    <definedName name="_RIV2fd1cf5d69d546c68c0d1d3b7589ed53" hidden="1">#REF!</definedName>
    <definedName name="_RIV2ffac4f8cda348e2a1d4414c5cb3a1a2" hidden="1">#REF!</definedName>
    <definedName name="_RIV307092651223417d85154369c8c519f4" hidden="1">#REF!</definedName>
    <definedName name="_RIV3071b3c2f6cc489b93b44e771009836a" hidden="1">[2]SHE!#REF!</definedName>
    <definedName name="_RIV30f70a60d5f34583a5709d23c6b99e28" hidden="1">#REF!</definedName>
    <definedName name="_RIV312b7060302b400a87ad449fa0d338ae" hidden="1">#REF!</definedName>
    <definedName name="_RIV31b813f037264e759fca80517f775a58" hidden="1">#REF!</definedName>
    <definedName name="_RIV3234e70d000b4fffb7b566cc2ece8c52" hidden="1">#REF!</definedName>
    <definedName name="_RIV32520c7685c5487980077b64ba85e45f" hidden="1">[2]SHE!#REF!</definedName>
    <definedName name="_RIV3267cca6f3b446c2bd8c88706fb23ff0" hidden="1">[2]MDA_Other_Income!#REF!</definedName>
    <definedName name="_RIV32d75ae104b54761917d392459c60a9c" hidden="1">#REF!</definedName>
    <definedName name="_RIV332fc1db74204a8dad85a133b2a177a4" hidden="1">#REF!</definedName>
    <definedName name="_RIV3345e523d6df48be9d3658db70239600" hidden="1">[2]MDA_BusinessSegment!#REF!</definedName>
    <definedName name="_RIV33ee090753234a308d80b5750079d760" hidden="1">#REF!</definedName>
    <definedName name="_RIV34b1352415044efd9d434ac85756112f" hidden="1">#REF!</definedName>
    <definedName name="_RIV34e11ae034a94ec4900056d1934a3e29" hidden="1">#REF!</definedName>
    <definedName name="_RIV351226e20b3648bd8ed90c7f6ebc6d27" hidden="1">#REF!</definedName>
    <definedName name="_RIV3524ddbe0a8e46eeb25cdb9318dc2aa3" hidden="1">#REF!</definedName>
    <definedName name="_RIV3552647ab3ff4e7e803c43ceef9a01dd" hidden="1">#REF!</definedName>
    <definedName name="_RIV35a047f8be0142649ab89f9fd31ded2e" hidden="1">#REF!</definedName>
    <definedName name="_RIV35eca1d18b0147e389aeb25e82d83f0c" hidden="1">[2]SHE!#REF!</definedName>
    <definedName name="_RIV36f3526466cc4da783ddb0f64adab015" hidden="1">#REF!</definedName>
    <definedName name="_RIV3794cc81153646cc8f647e47318f6164" hidden="1">#REF!</definedName>
    <definedName name="_RIV383101c8f6294020925a05b456d8e160" hidden="1">#REF!</definedName>
    <definedName name="_RIV3841f76c624d4af2b21841c26efa982d" hidden="1">#REF!</definedName>
    <definedName name="_RIV3853c05a2ae846e5b39365ce94468056" hidden="1">#REF!</definedName>
    <definedName name="_RIV3926dc19b88a4866b0ee73a8d1d74930" hidden="1">#REF!</definedName>
    <definedName name="_RIV39bcfe924815493ba7f67bd1fd027feb" hidden="1">#REF!</definedName>
    <definedName name="_RIV39fdde01441c403f899e3d1a132d5fb0" hidden="1">[2]SHE!#REF!</definedName>
    <definedName name="_RIV3a0b85ec503a4ac08a2ddb76465ebde7" hidden="1">[2]IS!#REF!</definedName>
    <definedName name="_RIV3a0f1304797947ccaee605f1491e3ddf" hidden="1">#REF!</definedName>
    <definedName name="_RIV3a7c9fbc673f42958241c5c0924497e3" hidden="1">'[2]12. AOCI_Reclass'!#REF!</definedName>
    <definedName name="_RIV3aeca4d024fe42a192bec7f1d7d18fb4" hidden="1">#REF!</definedName>
    <definedName name="_RIV3ba0c9890a1d45eda248e841d8776644" hidden="1">#REF!</definedName>
    <definedName name="_RIV3bc85c906c694fdcb115905205adce1c" hidden="1">[2]SHE!#REF!</definedName>
    <definedName name="_RIV3c52a7c1320549a0a6eb4220bfc122da" hidden="1">#REF!</definedName>
    <definedName name="_RIV3c92cf456eba4e2eaddef1bfe2e00afc" hidden="1">#REF!</definedName>
    <definedName name="_RIV3ce5a27abaa2490f8036748cde09db5e" hidden="1">#REF!</definedName>
    <definedName name="_RIV3d548e0327644f52a9621cf930e2191b" hidden="1">'[2]12_Share_based_compensation_'!#REF!</definedName>
    <definedName name="_RIV3deaf489c6d7409c8979309e2cbe54e6" hidden="1">'[2]12. AOCI_EPS'!#REF!</definedName>
    <definedName name="_RIV3ebc8532ce3a4339a48eedd714bc825b" hidden="1">#REF!</definedName>
    <definedName name="_RIV3ff0c6d091de493b9f11c99259aa249f" hidden="1">#REF!</definedName>
    <definedName name="_RIV4015f280b19947388a2bade4f77f6173" hidden="1">'[3]Adjusted EBITDA Int Coverage'!#REF!</definedName>
    <definedName name="_RIV40241d444cbf4b9885ab827577a77920" hidden="1">#REF!</definedName>
    <definedName name="_RIV402ab8c475834f3786ae5839c9a64de7" hidden="1">#REF!</definedName>
    <definedName name="_RIV404cbfee816b47e59f91c012bc2deee7" hidden="1">#REF!</definedName>
    <definedName name="_RIV406bd4d3f90d4cf9abfca14cca0352fe" hidden="1">#REF!</definedName>
    <definedName name="_RIV40be4d7ba06d41dd8e1fa529605d9286" hidden="1">#REF!</definedName>
    <definedName name="_RIV41436d601b914864bd8f2160cf5486d7" hidden="1">'[2]10 Pen_NetBenefitCost'!#REF!</definedName>
    <definedName name="_RIV41d02d306118401dbf2581c515682746" hidden="1">#REF!</definedName>
    <definedName name="_RIV429017dbc80c4b2483e35d8a4f133a4a" hidden="1">[2]IS!#REF!</definedName>
    <definedName name="_RIV429e57cf184b46a8b15850effaa38a49" hidden="1">[2]SHE!#REF!</definedName>
    <definedName name="_RIV4360fa533dd84176b7bc0d5cbccac6d6" hidden="1">'[2]12 RSU_Activity'!#REF!</definedName>
    <definedName name="_RIV437dadec16284a9d8b661bdab1432824" hidden="1">#REF!</definedName>
    <definedName name="_RIV43e7e351c7634aebaedaa2a18b87e6cf" hidden="1">#REF!</definedName>
    <definedName name="_RIV4442c2a48fc143df957347811064df55" hidden="1">#REF!</definedName>
    <definedName name="_RIV4460a31a2eed42f3a077be8aa4a7daa0" hidden="1">#REF!</definedName>
    <definedName name="_RIV4483b1fe0b484a79a5922188fd4abaa2" hidden="1">#REF!</definedName>
    <definedName name="_RIV451319db0ceb422b99a6b96aa4246bd4" hidden="1">'[2]11. SupInfo_IS'!#REF!</definedName>
    <definedName name="_RIV451e67eed63c406aa758568c639545d0" hidden="1">#REF!</definedName>
    <definedName name="_RIV45862be065d04a6fb7fef98f685f261c" hidden="1">[2]Option_PriceRange!#REF!</definedName>
    <definedName name="_RIV461445e884a742118ff2992c53150f62" hidden="1">[2]Option_PriceRange!#REF!</definedName>
    <definedName name="_RIV46a38bd6bb3546e59dd5b1dfb4a5cd93" hidden="1">#REF!</definedName>
    <definedName name="_RIV46d6efc4c199438ea19d8a34c584222c" hidden="1">#REF!</definedName>
    <definedName name="_RIV46f9e5e5798745a3b9353573d5c7e37d" hidden="1">#REF!</definedName>
    <definedName name="_RIV471fbe15f0c44051b8966c607b8bac0d" hidden="1">[2]BS!#REF!</definedName>
    <definedName name="_RIV47225147076b4519a97363a982663782" hidden="1">#REF!</definedName>
    <definedName name="_RIV473d6d138abf4cd4bf01fb4d589cb3b1" hidden="1">#REF!</definedName>
    <definedName name="_RIV4767b4e532bf43c5a59536e0c06bff45" hidden="1">#REF!</definedName>
    <definedName name="_RIV481df1cd32354481907430113d651b11" hidden="1">[2]Option_PriceRange!#REF!</definedName>
    <definedName name="_RIV4831bac1235e4e56a4b22c8fc4573c3d" hidden="1">#REF!</definedName>
    <definedName name="_RIV48a34e16e7574de69da8c79ea227b86e" hidden="1">#REF!</definedName>
    <definedName name="_RIV48efdfe3cbcd477ea71f73953e95b12d" hidden="1">#REF!</definedName>
    <definedName name="_RIV4970b6b170024b5aaf9d280da8c7f2ba" hidden="1">#REF!</definedName>
    <definedName name="_RIV49db37e240914dc5960e1e033c58af5f" hidden="1">#REF!</definedName>
    <definedName name="_RIV4a65b72e8c7b4004bce4e933afe6947b" hidden="1">#REF!</definedName>
    <definedName name="_RIV4a7fe6cabdfd4913969be85abdac4a15" hidden="1">#REF!</definedName>
    <definedName name="_RIV4a817827a40248f7aa546ad0e70f5d64" hidden="1">#REF!</definedName>
    <definedName name="_RIV4ab4efca29e0409cb3c412b7fbaf8f76" hidden="1">#REF!</definedName>
    <definedName name="_RIV4c11e4218de249f29ebbe2b5ebaf5c29" hidden="1">#REF!</definedName>
    <definedName name="_RIV4c3164a022c1446eb49859006a32c857" hidden="1">#REF!</definedName>
    <definedName name="_RIV4d86921985e0458b98f7dd61f58f65c4" hidden="1">#REF!</definedName>
    <definedName name="_RIV4e6b1892b7df43a695ddffb6ec3d6c5c" hidden="1">#REF!</definedName>
    <definedName name="_RIV4e907e0a46d3499aab7a02eead8a9988" hidden="1">'[2]9. IT_RecOfRate'!#REF!</definedName>
    <definedName name="_RIV4e954686126b4348b3f022e9c155fae0" hidden="1">#REF!</definedName>
    <definedName name="_RIV4efb5b0c3b6e475fb7ad66681e21aa11" hidden="1">#REF!</definedName>
    <definedName name="_RIV4f2241490ccd4c8ea78d84fc1938de92" hidden="1">#REF!</definedName>
    <definedName name="_RIV4f57b2eeda1a4ae989b86091b2ef0789" hidden="1">[3]ROCE!#REF!</definedName>
    <definedName name="_RIV4fcffe0c9f434e3398b06fbfd1fba37f" hidden="1">#REF!</definedName>
    <definedName name="_RIV50fb5a15ded44a41a71f75b7106dcdcc" hidden="1">#REF!</definedName>
    <definedName name="_RIV516b6982ae7b41e6aa60e6887ea75955" hidden="1">#REF!</definedName>
    <definedName name="_RIV51c84b3213bf4b82b21dcf8186dfe835" hidden="1">#REF!</definedName>
    <definedName name="_RIV51d914bd4239462190c8a3221cb1eb8b" hidden="1">#REF!</definedName>
    <definedName name="_RIV521856b04aa3449daef129ee14ac039e" hidden="1">#REF!</definedName>
    <definedName name="_RIV524424cf2bb24e7d9ac61c16e4d05195" hidden="1">#REF!</definedName>
    <definedName name="_RIV52ee217e13374dbd9c40345c20ec76d4" hidden="1">#REF!</definedName>
    <definedName name="_RIV534601ce227d4507938c111a71312236" hidden="1">'[1]10. Pen_FV_PlanAssets'!#REF!</definedName>
    <definedName name="_RIV53e001799eca48539ceb6670b8c6d547" hidden="1">#REF!</definedName>
    <definedName name="_RIV54e0198997b646fbaef976d6f5fec0e9" hidden="1">#REF!</definedName>
    <definedName name="_RIV55013cdbf32649eaad0da41493c38520" hidden="1">#REF!</definedName>
    <definedName name="_RIV560f26674db34ceb80773b3a86ff8280" hidden="1">#REF!</definedName>
    <definedName name="_RIV564a3f0d2e15454f841d4fbdf46c4185" hidden="1">#REF!</definedName>
    <definedName name="_RIV5667975bf11f49298f5f765722001242" hidden="1">#REF!</definedName>
    <definedName name="_RIV571fee98651d4a318c9073a8a4d27c67" hidden="1">[3]MDA_NetDebt!#REF!</definedName>
    <definedName name="_RIV5745f9d66cc749f78a1103b3fb658ed8" hidden="1">#REF!</definedName>
    <definedName name="_RIV578c7b667f6d47ef9d85ce49c3127270" hidden="1">#REF!</definedName>
    <definedName name="_RIV5821f249682949589f080ef0baa4f491" hidden="1">[2]SHE!#REF!</definedName>
    <definedName name="_RIV58b6ef743c9c4855afdb81dcac7fba72" hidden="1">'[2]13. Segment_IS'!#REF!</definedName>
    <definedName name="_RIV59754a06b8b541ce8caa8b36bf03e5d6" hidden="1">#REF!</definedName>
    <definedName name="_RIV598ca4b85b74450a9c78c8c737f9fbc6" hidden="1">#REF!</definedName>
    <definedName name="_RIV59d68164f40e4e088ac7314a10d2079e" hidden="1">'[3]Adjusted EBITDA Int Coverage'!#REF!</definedName>
    <definedName name="_RIV5a42608da8484992846ed59b4cc62cb4" hidden="1">#REF!</definedName>
    <definedName name="_RIV5a5a8c8c13dc4c4db296de60d21dc237" hidden="1">#REF!</definedName>
    <definedName name="_RIV5a67d073d1424f109f62aa88dd76a73e" hidden="1">#REF!</definedName>
    <definedName name="_RIV5a7c38cf4bcb4f03bfa3b0e66c453761" hidden="1">#REF!</definedName>
    <definedName name="_RIV5a80d98407434d9f90d67e0f0f4963ee" hidden="1">#REF!</definedName>
    <definedName name="_RIV5abe65b8c5c34478b93d0eac6711810e" hidden="1">[2]SCF!#REF!</definedName>
    <definedName name="_RIV5b26eb267a7647aea42351341255eb27" hidden="1">#REF!</definedName>
    <definedName name="_RIV5b3e985d656e47ffac4d1206256a32ec" hidden="1">#REF!</definedName>
    <definedName name="_RIV5bc0bdc40fe34701881411084067e204" hidden="1">'[2]3. Notes_Acq_IntangAssets'!#REF!</definedName>
    <definedName name="_RIV5bc59c1eaaa344a9b79545e8f30b8262" hidden="1">#REF!</definedName>
    <definedName name="_RIV5be6e1d238dd4f2fa339dd81a1b5854e" hidden="1">#REF!</definedName>
    <definedName name="_RIV5bf2f56f37f740d4ab7935bba04337fe" hidden="1">#REF!</definedName>
    <definedName name="_RIV5d1c886cdc7a4361b59b06ef4bf387b3" hidden="1">#REF!</definedName>
    <definedName name="_RIV5d8a46daf4a74e5d998a8d35ec3a5e27" hidden="1">'[2]12 RSU_Activity'!#REF!</definedName>
    <definedName name="_RIV5daa91ad59b54f8fbdeae7a7eadeb4e4" hidden="1">#REF!</definedName>
    <definedName name="_RIV5db401deb5fe42658247384e1812d60f" hidden="1">#REF!</definedName>
    <definedName name="_RIV5de88be08b934b4b8c724f251a73a523" hidden="1">#REF!</definedName>
    <definedName name="_RIV5e85f38a74a64dc0b1783fa8bd30e338" hidden="1">'[2]12. Options_FV_Assump'!#REF!</definedName>
    <definedName name="_RIV5ea7ac884f234824908ee6d3c5fe3eac" hidden="1">#REF!</definedName>
    <definedName name="_RIV5ecf266c4cd84264a154e38981c4f36e" hidden="1">'[2]12. AOCI_Sum'!#REF!</definedName>
    <definedName name="_RIV5f2f532b22084542bf6b7daf0a8546a1" hidden="1">#REF!</definedName>
    <definedName name="_RIV602b92053ac449a0942907c1171cb7f7" hidden="1">[2]Option_PriceRange!#REF!</definedName>
    <definedName name="_RIV60377ccbffe24eafbd3db94e3c362d73" hidden="1">#REF!</definedName>
    <definedName name="_RIV60b0db1e94444d698de9f93503353525" hidden="1">#REF!</definedName>
    <definedName name="_RIV60defc3d52db4548bcc53837b82a7f51" hidden="1">#REF!</definedName>
    <definedName name="_RIV6119a0fe80f746a79273c184a6147eac" hidden="1">'[3]Adjusted EBITDA Int Coverage'!#REF!</definedName>
    <definedName name="_RIV6131076e4c6844c1a611966947f8aa7d" hidden="1">#REF!</definedName>
    <definedName name="_RIV617b2adf1ec14429960aefedadafa563" hidden="1">[2]SHE!#REF!</definedName>
    <definedName name="_RIV625496a4b8b8417ab4fedfc139d2c115" hidden="1">[2]SHE!#REF!</definedName>
    <definedName name="_RIV62637ed1057e4d72bfedd4dd98b3fb54" hidden="1">#REF!</definedName>
    <definedName name="_RIV627872c6f21d4b15ad02b684e8154013" hidden="1">[2]MDA_Other_Income!#REF!</definedName>
    <definedName name="_RIV627e35b5214e40d1bbe9c88739b200cc" hidden="1">#REF!</definedName>
    <definedName name="_RIV62f3ed6392af482ea7c1f44b943bd701" hidden="1">#REF!</definedName>
    <definedName name="_RIV640d9db0cf2c4fb1aaee1ee7b7ff4b5e" hidden="1">#REF!</definedName>
    <definedName name="_RIV647710f230b14395aab0c36956f2eee3" hidden="1">#REF!</definedName>
    <definedName name="_RIV64f6032a544d4cd3883341e8b907cb7d" hidden="1">#REF!</definedName>
    <definedName name="_RIV650791a8b772497c9b26eac9b55e391d" hidden="1">#REF!</definedName>
    <definedName name="_RIV659fcdab7b2e4420afa8e1e20aae2620" hidden="1">#REF!</definedName>
    <definedName name="_RIV66332e68824b42a0875fad04a94be27e" hidden="1">#REF!</definedName>
    <definedName name="_RIV666164dfe0ae4f44ace31bb38f740a8b" hidden="1">#REF!</definedName>
    <definedName name="_RIV667c6e26490e4928992d51646a587101" hidden="1">'[2]12 RSU_Activity'!#REF!</definedName>
    <definedName name="_RIV66b2f19f550f484aa499ff8fc56ed5b0" hidden="1">[2]MDA_NetDebt!#REF!</definedName>
    <definedName name="_RIV66b8a2f6de004e7d88f1e63128c2ce15" hidden="1">#REF!</definedName>
    <definedName name="_RIV66d67ff97bf84bd1816df12894725ec1" hidden="1">#REF!</definedName>
    <definedName name="_RIV67632ec0f97d44e0b5ca8f20f7a3f4e6" hidden="1">'[2]12. AOCI_Reclass'!#REF!</definedName>
    <definedName name="_RIV6776b1845fbb4489ad6c0243d8221bb7" hidden="1">#REF!</definedName>
    <definedName name="_RIV677d5726a2664eed87e5b7e453eaff1e" hidden="1">#REF!</definedName>
    <definedName name="_RIV68351b790c084e389f3d6e4535df5c71" hidden="1">#REF!</definedName>
    <definedName name="_RIV6843e5eab4f846da9d7392d3129d7dc7" hidden="1">#REF!</definedName>
    <definedName name="_RIV69054b34b40f49cebec8127954018ed6" hidden="1">'[2]13. Segment_IS'!#REF!</definedName>
    <definedName name="_RIV6963012021484b7bb3c3c130f413c278" hidden="1">#REF!</definedName>
    <definedName name="_RIV6977902dba8f4c5a918bb083c8421885" hidden="1">#REF!</definedName>
    <definedName name="_RIV69ff2ae9f611448fa38adf4c7660182c" hidden="1">'[3]Adjusted EBITDA Int Coverage'!#REF!</definedName>
    <definedName name="_RIV6a54f750a7814510adf5f1115659f4ee" hidden="1">[3]MDA_NetDebt!#REF!</definedName>
    <definedName name="_RIV6a71e542a6a347c0ac28dff07db5a336" hidden="1">#REF!</definedName>
    <definedName name="_RIV6a8d629ca6ac49ffab5756a35b031556" hidden="1">#REF!</definedName>
    <definedName name="_RIV6ab0b96a79194a5fb4aa7ddaf0dcf070" hidden="1">#REF!</definedName>
    <definedName name="_RIV6aca2e0fcda145da8be314db4f55105f" hidden="1">[2]SHE!#REF!</definedName>
    <definedName name="_RIV6ad4a7d7cff648f0bbfb3c7f773799c0" hidden="1">#REF!</definedName>
    <definedName name="_RIV6b2021238bbe4aaebce067deeca235f1" hidden="1">#REF!</definedName>
    <definedName name="_RIV6b7147dd7e874546b697aee27dfb96c0" hidden="1">#REF!</definedName>
    <definedName name="_RIV6c0c436717174acb952b08f6cb418e0e" hidden="1">#REF!</definedName>
    <definedName name="_RIV6c74eded562f4d77a51debe9e5da0637" hidden="1">#REF!</definedName>
    <definedName name="_RIV6cac78ee696e464191d8a49ee9df82fe" hidden="1">#REF!</definedName>
    <definedName name="_RIV6d237785f375440a85bdfbeec8918213" hidden="1">#REF!</definedName>
    <definedName name="_RIV6deb625220d14bd988abe3f6e370705b" hidden="1">#REF!</definedName>
    <definedName name="_RIV6e1b2e0e668440198f919a20a69f8760" hidden="1">'[2]5. Notes_Restructing_Reserve'!#REF!</definedName>
    <definedName name="_RIV6f0df0d47c3e4652b7c3a61fc5ede911" hidden="1">#REF!</definedName>
    <definedName name="_RIV6f473308fdeb4c4e8ddd01d8473dcbfd" hidden="1">#REF!</definedName>
    <definedName name="_RIV703adc4a79944cd785eae0cf026c93b8" hidden="1">#REF!</definedName>
    <definedName name="_RIV70b1699caf934d6c9ba86dfc45fbe0fb" hidden="1">#REF!</definedName>
    <definedName name="_RIV710a6fe6fbea474680ff1ea78fe763d3" hidden="1">#REF!</definedName>
    <definedName name="_RIV7196793e0fd046e3b340ba2cb3ed7718" hidden="1">#REF!</definedName>
    <definedName name="_RIV71e16f6666674f0fa5f78437576c2804" hidden="1">[2]Option_PriceRange!#REF!</definedName>
    <definedName name="_RIV72184f2e1432408981d95e0f965eef13" hidden="1">#REF!</definedName>
    <definedName name="_RIV72ae8428c8ce4d3f8cc29411b499f0bb" hidden="1">#REF!</definedName>
    <definedName name="_RIV72c8f2b434a141a3824d4d56ded9dd8c" hidden="1">#REF!</definedName>
    <definedName name="_RIV73ec016d4335485491462c059f28b7a1" hidden="1">#REF!</definedName>
    <definedName name="_RIV73ee62c8d25d4c2b9f70516108b4fff9" hidden="1">#REF!</definedName>
    <definedName name="_RIV7408764902ab4e48b9ab0953819aeebb" hidden="1">[2]SCF!#REF!</definedName>
    <definedName name="_RIV74be2cadb2984f97891245fdc2ecc968" hidden="1">#REF!</definedName>
    <definedName name="_RIV756d9888dfd740169e85afc8e1d4cc4f" hidden="1">[2]SHE!#REF!</definedName>
    <definedName name="_RIV75bc727b154e4212af7ca31fd08a1bd2" hidden="1">#REF!</definedName>
    <definedName name="_RIV761389f371384e26bfbfb82d8a68a1f2" hidden="1">#REF!</definedName>
    <definedName name="_RIV76989190067445e88a4f77e123d05670" hidden="1">[2]BS!#REF!</definedName>
    <definedName name="_RIV76fc36d556874273a9fc26e4cb905493" hidden="1">[2]SHE!#REF!</definedName>
    <definedName name="_RIV7728dfe191b84274b6b9ad74c33eaa34" hidden="1">[2]MDA_Other_Income!#REF!</definedName>
    <definedName name="_RIV780aa9bda70b4d208cf44669c168f8fa" hidden="1">#REF!</definedName>
    <definedName name="_RIV78139973e8f94e5fb94850db2df791b2" hidden="1">#REF!</definedName>
    <definedName name="_RIV788cbfdd6a964fea934b2fc5124ec08c" hidden="1">#REF!</definedName>
    <definedName name="_RIV7922303c8ee44d6782a5d9092a133402" hidden="1">#REF!</definedName>
    <definedName name="_RIV79c1ae589df34ae0a5b56cbb2f5ca36f" hidden="1">#REF!</definedName>
    <definedName name="_RIV7ac4a6ae793647f9a3168a66c21fb3aa" hidden="1">#REF!</definedName>
    <definedName name="_RIV7b6455b6c0d842ecb8ab972587620980" hidden="1">#REF!</definedName>
    <definedName name="_RIV7bbd20ffef914030a9506fbed5f2a67c" hidden="1">[2]SHE!#REF!</definedName>
    <definedName name="_RIV7c165b0b1a1f4827be034bdaaa732689" hidden="1">[2]SHE!#REF!</definedName>
    <definedName name="_RIV7c1f8ff2b331487ab9bfb164278807f4" hidden="1">[2]SCF!#REF!</definedName>
    <definedName name="_RIV7cfd37da54c240249a98b39aca3d12b0" hidden="1">#REF!</definedName>
    <definedName name="_RIV7d007c0d21bd487ea80e6e634944d152" hidden="1">#REF!</definedName>
    <definedName name="_RIV7d74593de9c94272ae8d5fcd39197486" hidden="1">#REF!</definedName>
    <definedName name="_RIV7da9ff2a86e54aa8aca84295e63fd204" hidden="1">#REF!</definedName>
    <definedName name="_RIV7dca218bd71b48a480af703cfbbd483f" hidden="1">#REF!</definedName>
    <definedName name="_RIV7f05c3b690ad487291cbbbb907c06f2a" hidden="1">#REF!</definedName>
    <definedName name="_RIV8003a66f228046709df0219a3bc6b1a3" hidden="1">'[2]11. SupInfo_IS'!#REF!</definedName>
    <definedName name="_RIV802572f4cac54f8996e9dd3d8e9f31ae" hidden="1">#REF!</definedName>
    <definedName name="_RIV8050c4705ff6480cb3a3bb63ec7a36c6" hidden="1">#REF!</definedName>
    <definedName name="_RIV80ae80c5808648199f11f35e66d1e91c" hidden="1">#REF!</definedName>
    <definedName name="_RIV80d8d8e3e4af421e80f2c42d69bad12a" hidden="1">#REF!</definedName>
    <definedName name="_RIV812a5215d6d24b25810258c1c8d0ecb0" hidden="1">#REF!</definedName>
    <definedName name="_RIV813169bad8e0498dbfe9b06b4841ca25" hidden="1">#REF!</definedName>
    <definedName name="_RIV81d6ae22e29740ee903f4836307cd67e" hidden="1">#REF!</definedName>
    <definedName name="_RIV81dd29a1c2324056b6f402bb87d8e304" hidden="1">#REF!</definedName>
    <definedName name="_RIV81fe8745b9e543218ddba374e273b87e" hidden="1">#REF!</definedName>
    <definedName name="_RIV838fcfa2e3bf4418a6bf1a3c74cf1b8b" hidden="1">[2]SCF!#REF!</definedName>
    <definedName name="_RIV83ba11c2261146a09bed83e291bd4dd1" hidden="1">#REF!</definedName>
    <definedName name="_RIV83c52351a83a4e258316659f5eb119f5" hidden="1">#REF!</definedName>
    <definedName name="_RIV84d9b655650d415caa06f0a2422aa682" hidden="1">#REF!</definedName>
    <definedName name="_RIV84f3652bcc8040aa846d99586f8864f4" hidden="1">#REF!</definedName>
    <definedName name="_RIV8510330eae5940409d72c849cd5c7334" hidden="1">#REF!</definedName>
    <definedName name="_RIV86456c0a92214c9d84d75f840caf1a13" hidden="1">#REF!</definedName>
    <definedName name="_RIV864dba37359443b081894cc86421ddd6" hidden="1">#REF!</definedName>
    <definedName name="_RIV867af459fa3a4bee8da59ec262ecb6e6" hidden="1">#REF!</definedName>
    <definedName name="_RIV86928c6b83584360872a8418fe21e780" hidden="1">#REF!</definedName>
    <definedName name="_RIV86d6fe5abea84952a0e4181511577b0a" hidden="1">#REF!</definedName>
    <definedName name="_RIV86ddcd1af67040339e0f98661d7b4333" hidden="1">[2]Option_PriceRange!#REF!</definedName>
    <definedName name="_RIV86ec9ec0388b4910986c8e974de763b3" hidden="1">[2]SHE!#REF!</definedName>
    <definedName name="_RIV87962d1bb23242fbacfc74fbee60555f" hidden="1">#REF!</definedName>
    <definedName name="_RIV87f3aa785e394d7099c6d6abf4183965" hidden="1">#REF!</definedName>
    <definedName name="_RIV885d9da8819e4093a0a9a59b713e0176" hidden="1">#REF!</definedName>
    <definedName name="_RIV88e8c513c94448c49b9c9b099741a948" hidden="1">'[2]3. Notes_Acq_IntangAssets'!#REF!</definedName>
    <definedName name="_RIV89241e27093c45f3943cff851bfe7ce4" hidden="1">#REF!</definedName>
    <definedName name="_RIV89983738506e45f684b120678869f59b" hidden="1">#REF!</definedName>
    <definedName name="_RIV89fc33cf04bc41d994a60486e8956a66" hidden="1">#REF!</definedName>
    <definedName name="_RIV8b9a52175740453d93096f88a25ac5bb" hidden="1">#REF!</definedName>
    <definedName name="_RIV8bff2eade5174721b42378a7cbaeef84" hidden="1">#REF!</definedName>
    <definedName name="_RIV8c8e870754f143afa5b2a0ebb65e0303" hidden="1">#REF!</definedName>
    <definedName name="_RIV8cc6e3835c3d463db25f96bc88ffc679" hidden="1">#REF!</definedName>
    <definedName name="_RIV8ce777c1da7840efbb96354c0b4ea67a" hidden="1">#REF!</definedName>
    <definedName name="_RIV8d0ed10eed08409da0e8adff418ce4af" hidden="1">#REF!</definedName>
    <definedName name="_RIV8d92523669f04cacb31a59bd853a758e" hidden="1">'[3]Adjusted EBITDA Int Coverage'!#REF!</definedName>
    <definedName name="_RIV8e30d3f35ea848f8abc42cc4fe65a43d" hidden="1">[2]Option_PriceRange!#REF!</definedName>
    <definedName name="_RIV8e9add2b1ead4db9a76cdbd848e6d6da" hidden="1">#REF!</definedName>
    <definedName name="_RIV8ebc9faf54f340feac10889a6caf368c" hidden="1">#REF!</definedName>
    <definedName name="_RIV8f7e68987644483aab92816edbd29df0" hidden="1">#REF!</definedName>
    <definedName name="_RIV8fa47f0a26af4010bef993490aa9fb6f" hidden="1">#REF!</definedName>
    <definedName name="_RIV9049ad0e56974ae7b307ea1591ef61a5" hidden="1">#REF!</definedName>
    <definedName name="_RIV90953f236dda43ec889b1bd3e874a4f7" hidden="1">'[2]7. LTD'!#REF!</definedName>
    <definedName name="_RIV90a7ab622b9240a1aa76e5b27d5901c1" hidden="1">#REF!</definedName>
    <definedName name="_RIV90c2710ce7e04377aa7328284805c23b" hidden="1">#REF!</definedName>
    <definedName name="_RIV91017437c39c48a380a0545d3d04fb2c" hidden="1">'[2]11. SupInfo_IS'!#REF!</definedName>
    <definedName name="_RIV918231724e7242c390c96d96ffd4c9e7" hidden="1">#REF!</definedName>
    <definedName name="_RIV9254b6c426c84633b3e35b98aba317b0" hidden="1">#REF!</definedName>
    <definedName name="_RIV92566aca63074c13b2b032c7d5f0f207" hidden="1">'[3]Adjusted EBITDA Int Coverage'!#REF!</definedName>
    <definedName name="_RIV92b3cdc496644b48acff0802dd2f6cbf" hidden="1">[2]MDA_Other_Income!#REF!</definedName>
    <definedName name="_RIV92c66fb01c77410f923a2b3c43dc5c12" hidden="1">[2]Item_Quantitative_LongTermDebt!#REF!</definedName>
    <definedName name="_RIV93e80daa39b042b9bd4908081498515a" hidden="1">#REF!</definedName>
    <definedName name="_RIV93f8a32210144a8d9071849ad50abe92" hidden="1">#REF!</definedName>
    <definedName name="_RIV9444ca99c2e64f76ba81a8a3985b4c7c" hidden="1">#REF!</definedName>
    <definedName name="_RIV95435677738446e29e95a9dfc5202322" hidden="1">'[2]5. Notes_Restructing_Severance'!#REF!</definedName>
    <definedName name="_RIV95e36eadac2148e1be50bb71af8fdf0e" hidden="1">#REF!</definedName>
    <definedName name="_RIV96bc5c3f701c4f818ef312bec1e7b2c6" hidden="1">#REF!</definedName>
    <definedName name="_RIV975c8fff6de3469ead0e26d1e2c6f7c0" hidden="1">'[3]Adjusted EBITDA Int Coverage'!#REF!</definedName>
    <definedName name="_RIV97d3268556b043b78ab6aa8e15106337" hidden="1">[2]SHE!#REF!</definedName>
    <definedName name="_RIV987235e67b714bc9aa218b1c6328e090" hidden="1">[2]MDA_Other_Income!#REF!</definedName>
    <definedName name="_RIV98abb2ca9b2b4034ad775a4303e49036" hidden="1">#REF!</definedName>
    <definedName name="_RIV98d8465a944f42d599ba634d494ace73" hidden="1">#REF!</definedName>
    <definedName name="_RIV99211b7ecede437f9dd88e533ac4543a" hidden="1">#REF!</definedName>
    <definedName name="_RIV99a39038c39d468e9af84f3b07a42f4d" hidden="1">'[3]Adjusted EBITDA Int Coverage'!#REF!</definedName>
    <definedName name="_RIV9a71e5a13b904854bbeac5cfd731b735" hidden="1">[2]SHE!#REF!</definedName>
    <definedName name="_RIV9b3e567b0c07419e9f86766318c77f2d" hidden="1">'[2]13. Segment_IS'!#REF!</definedName>
    <definedName name="_RIV9b42e3303fa447f58d4a8ebc120583da" hidden="1">#REF!</definedName>
    <definedName name="_RIV9b73fd131af44406aa28f91447bbc52b" hidden="1">#REF!</definedName>
    <definedName name="_RIV9ba246ffdfd64514a820ffd0c4eab866" hidden="1">'[2]10 Pen_NetBenefitCost'!#REF!</definedName>
    <definedName name="_RIV9bfdce4d69eb4b0dbd66df537215705b" hidden="1">#REF!</definedName>
    <definedName name="_RIV9c850b4bd16c4f5a91f391f41744ca79" hidden="1">#REF!</definedName>
    <definedName name="_RIV9c86b7604bd74742b62ad018b7ee8993" hidden="1">#REF!</definedName>
    <definedName name="_RIV9c937badf45d41cb98f098c94b9fea1d" hidden="1">#REF!</definedName>
    <definedName name="_RIV9e2841605219452b82c73ea302f9daaa" hidden="1">'[2]13. Segment_IS'!#REF!</definedName>
    <definedName name="_RIV9eda09f47989473abeb26c6b6db56c92" hidden="1">[2]MDA_Other_Income!#REF!</definedName>
    <definedName name="_RIV9f3d4df331a24d38a287c34ce07e9987" hidden="1">#REF!</definedName>
    <definedName name="_RIV9f6d2be2245d4a8992d4e567b59474c7" hidden="1">#REF!</definedName>
    <definedName name="_RIV9fe7d75fef9a4dbda58526ce287e1379" hidden="1">'[2]7. LTD'!#REF!</definedName>
    <definedName name="_RIVa138aa663eae44c4b18fdc63f15237a5" hidden="1">[2]SCF!#REF!</definedName>
    <definedName name="_RIVa23a2b510cbf4c18a5aaba7e465adb73" hidden="1">#REF!</definedName>
    <definedName name="_RIVa272a9c0db8c4319874fad21b69d351c" hidden="1">#REF!</definedName>
    <definedName name="_RIVa316c9f59e3b4307a2a5b556823dff63" hidden="1">#REF!</definedName>
    <definedName name="_RIVa333286755ef47d882f426bf9329081c" hidden="1">#REF!</definedName>
    <definedName name="_RIVa36cb68ad8c84251a5186644797498e3" hidden="1">'[2]10. PostRet_FuturePay'!#REF!</definedName>
    <definedName name="_RIVa38d1daa4a854a5192819be97946031a" hidden="1">#REF!</definedName>
    <definedName name="_RIVa3b1d42c719e48d693106abe670e893e" hidden="1">[2]SHE!#REF!</definedName>
    <definedName name="_RIVa3e642fbd8bf4eb58af02d894f038f49" hidden="1">#REF!</definedName>
    <definedName name="_RIVa3f192ae280f47419748a8c76a017658" hidden="1">[3]ROCE!#REF!</definedName>
    <definedName name="_RIVa48809a822ad469495d798f43a08422e" hidden="1">#REF!</definedName>
    <definedName name="_RIVa49346e008ba4a61ac83c98843edda5b" hidden="1">#REF!</definedName>
    <definedName name="_RIVa495996383a14ae6b1eee873a6bfeb88" hidden="1">'[2]10 Pen_NetBenefitCost'!#REF!</definedName>
    <definedName name="_RIVa498f67e3a634a47b3e7d7fad634486f" hidden="1">#REF!</definedName>
    <definedName name="_RIVa4e655dfa0b44949a158aebbd446c296" hidden="1">#REF!</definedName>
    <definedName name="_RIVa52ac9460a1c4d5dac83e0d988866fd8" hidden="1">[3]ROCE!#REF!</definedName>
    <definedName name="_RIVa6e8f1a550f34f2d8cf3c9760eea0283" hidden="1">[2]SHE!#REF!</definedName>
    <definedName name="_RIVa78c51fd9de14af6aa9ff98cb56576df" hidden="1">#REF!</definedName>
    <definedName name="_RIVa8346225ed674aeba38773e1f5fb5faa" hidden="1">'[2]10 Pen_NetBenefitCost'!#REF!</definedName>
    <definedName name="_RIVa8e049f36ab24d539354f0df320c9955" hidden="1">[3]ROCE!#REF!</definedName>
    <definedName name="_RIVa8e64e3eb80046d5b310ea5c1e7f4837" hidden="1">#REF!</definedName>
    <definedName name="_RIVa9463a6ecb5c4a18bc4f6713a3c996b4" hidden="1">'[2]10. PostRet_BenefitCost'!#REF!</definedName>
    <definedName name="_RIVaa4bf5088e3742b398c3d6c2aa788249" hidden="1">#REF!</definedName>
    <definedName name="_RIVaa784ba49f6047daae28676511a329e5" hidden="1">#REF!</definedName>
    <definedName name="_RIVaaeea272a5d448bf980f3e5c1d812c9e" hidden="1">#REF!</definedName>
    <definedName name="_RIVab8e14623ef543b69052aa08dc9ee634" hidden="1">#REF!</definedName>
    <definedName name="_RIVabece31e84d14607a10f8fb2b80f6aa9" hidden="1">#REF!</definedName>
    <definedName name="_RIVac41393f4ae246c9b42839184b84f44c" hidden="1">#REF!</definedName>
    <definedName name="_RIVac48a7eb07e84fe7b6bca341bf77dcea" hidden="1">#REF!</definedName>
    <definedName name="_RIVac5cbb01152941998e1a5b7814432a5c" hidden="1">'[2]10. PostRet_FuturePay'!#REF!</definedName>
    <definedName name="_RIVacdcb681028c4e9f9930386be2bc87ca" hidden="1">[2]SHE!#REF!</definedName>
    <definedName name="_RIVad999672de9446eda7d82325f60121ed" hidden="1">#REF!</definedName>
    <definedName name="_RIVadb2d10616df477abe97fb9417dfb233" hidden="1">#REF!</definedName>
    <definedName name="_RIVadc1b20a06a6486eb7fc52b0b83bc01d" hidden="1">'[2]3. Notes_Acq_IntangAssets'!#REF!</definedName>
    <definedName name="_RIVadfbe9b2073a4ab6bb32c1f151097343" hidden="1">#REF!</definedName>
    <definedName name="_RIVaeb51a66b1c24ba2b5a2329890d99ab5" hidden="1">#REF!</definedName>
    <definedName name="_RIVaefac4cb9fa749a5847d40d9a588e944" hidden="1">'[2]8. MinLease'!#REF!</definedName>
    <definedName name="_RIVaffd726b5241466ca56335e0582d0569" hidden="1">#REF!</definedName>
    <definedName name="_RIVb11655790f894e99ba39f6f2c8c235b5" hidden="1">#REF!</definedName>
    <definedName name="_RIVb12d5614b0c24e72aec7465183041a27" hidden="1">#REF!</definedName>
    <definedName name="_RIVb18950f3059a41ad8d30bb840c3fbd43" hidden="1">#REF!</definedName>
    <definedName name="_RIVb1a4eee2e04a4bfa974884368f886c19" hidden="1">#REF!</definedName>
    <definedName name="_RIVb2ada8936e4b40fc9865565fb64bada5" hidden="1">#REF!</definedName>
    <definedName name="_RIVb2d5b12b685e4f06b4409871bd52a819" hidden="1">#REF!</definedName>
    <definedName name="_RIVb304e8bc8d694e98be290c4959aed6de" hidden="1">#REF!</definedName>
    <definedName name="_RIVb345ab1ea63b4a8590bc69550cdc0a78" hidden="1">#REF!</definedName>
    <definedName name="_RIVb34d68c6fb79422dbf149209df659b7d" hidden="1">#REF!</definedName>
    <definedName name="_RIVb3baa8761a3d4156bb24312d2d90266c" hidden="1">#REF!</definedName>
    <definedName name="_RIVb3edb9f6055549cb953b79dc905cee3f" hidden="1">'[2]3. Notes_Acq_IntangAssets'!#REF!</definedName>
    <definedName name="_RIVb408000cb8dd479f97891272ac75debb" hidden="1">#REF!</definedName>
    <definedName name="_RIVb5275a9de93f4dd4860c3cabffd91816" hidden="1">#REF!</definedName>
    <definedName name="_RIVb546439dbff84e3ea890eae5fc539a0b" hidden="1">#REF!</definedName>
    <definedName name="_RIVb548e82ad2244bcca1b02dd9da6d07e8" hidden="1">[2]Option_PriceRange!#REF!</definedName>
    <definedName name="_RIVb58dcd54703a491680496153e907d016" hidden="1">[2]Option_PriceRange!#REF!</definedName>
    <definedName name="_RIVb5c5dbc403a94ad29a470455dc7c3185" hidden="1">#REF!</definedName>
    <definedName name="_RIVb5f5c8161cb547bf880bfc7053703f6c" hidden="1">#REF!</definedName>
    <definedName name="_RIVb68a92b0ad404057892ac47306bc3675" hidden="1">#REF!</definedName>
    <definedName name="_RIVb6e4f028e8524cd1ab9e112d22936256" hidden="1">#REF!</definedName>
    <definedName name="_RIVb7353a8909dd46e98eed445c5d37dc88" hidden="1">#REF!</definedName>
    <definedName name="_RIVb81ccda9cd6d4f7f9debc450114dc87d" hidden="1">[2]BS!#REF!</definedName>
    <definedName name="_RIVb845d40d70aa4d2f87acc7da8e3f6a2b" hidden="1">'[2]12 RSU_Activity'!#REF!</definedName>
    <definedName name="_RIVb8487ee8b361411f859c1dad08028a19" hidden="1">'[2]12 RSU_Activity'!#REF!</definedName>
    <definedName name="_RIVb8d79ef5e7904177874db7de951240e5" hidden="1">'[2]13. Segment_IS'!#REF!</definedName>
    <definedName name="_RIVb8d7d4ed144b44178db13b4bbe0b9f98" hidden="1">#REF!</definedName>
    <definedName name="_RIVb90fd866095048eeb005f07e8636b53a" hidden="1">#REF!</definedName>
    <definedName name="_RIVbaf298dccd8a4c61ba2f0f48755c957a" hidden="1">#REF!</definedName>
    <definedName name="_RIVbb46ca2448a24bc9b75a3fc0b5d0d98b" hidden="1">#REF!</definedName>
    <definedName name="_RIVbb7b1e99efea4126991e3642697a0415" hidden="1">#REF!</definedName>
    <definedName name="_RIVbc07e0c0702f4e8084720348bb766f5d" hidden="1">#REF!</definedName>
    <definedName name="_RIVbd815889a2864f6fbf48e57e21e8f37c" hidden="1">#REF!</definedName>
    <definedName name="_RIVbdd744c06c5041e8b297987b4ce58050" hidden="1">'[3]Adjusted EBITDA Int Coverage'!#REF!</definedName>
    <definedName name="_RIVbe043bb7166647a0a08071d7fb213e2b" hidden="1">#REF!</definedName>
    <definedName name="_RIVbe138d5b6fff4a228c1729f593592791" hidden="1">#REF!</definedName>
    <definedName name="_RIVbe491a9d282f42ed9d1de3b1e55ffaf5" hidden="1">#REF!</definedName>
    <definedName name="_RIVbe56654abb7c488abc4ddf31ea9c7817" hidden="1">#REF!</definedName>
    <definedName name="_RIVbe825ef9af8e421ebab9dec88196576a" hidden="1">#REF!</definedName>
    <definedName name="_RIVbf775e99e892432bad3e6427e255f1a7" hidden="1">#REF!</definedName>
    <definedName name="_RIVbf7aababbf4d404290e4097aee4d7b10" hidden="1">#REF!</definedName>
    <definedName name="_RIVbf96633b643d442da3d77fe046a8fe77" hidden="1">#REF!</definedName>
    <definedName name="_RIVc04902c8f67541538757d359cb937adb" hidden="1">#REF!</definedName>
    <definedName name="_RIVc084f41d06da49e09eed2d8582f78996" hidden="1">#REF!</definedName>
    <definedName name="_RIVc0d442d0487a48f8921e2480a196413d" hidden="1">[2]SHE!#REF!</definedName>
    <definedName name="_RIVc0dcecc8bf5b492baa54d21f416e606c" hidden="1">#REF!</definedName>
    <definedName name="_RIVc15f0e9ca364463bba04ba045d2ae1c6" hidden="1">#REF!</definedName>
    <definedName name="_RIVc16e8b0e5b664956854a8eb87277b406" hidden="1">[2]SHE!#REF!</definedName>
    <definedName name="_RIVc1a79924ff264adc9feca37e0c068951" hidden="1">#REF!</definedName>
    <definedName name="_RIVc1ca0f96fc1f45d6b34c96ec33d475a4" hidden="1">[3]MDA_NetDebt!#REF!</definedName>
    <definedName name="_RIVc2362cc6be5f4fd6825fb2e39d6d68d5" hidden="1">#REF!</definedName>
    <definedName name="_RIVc250a8bc9e69406f86b3b27cde14d8a8" hidden="1">#REF!</definedName>
    <definedName name="_RIVc2c2ebd1ce2047bda6ea3144f5232614" hidden="1">#REF!</definedName>
    <definedName name="_RIVc2eee5159428451390fe919627154dc4" hidden="1">#REF!</definedName>
    <definedName name="_RIVc30d109d6265425cb8ce1e920b3c49fa" hidden="1">'[2]6. Other_Info_Derivatives'!#REF!</definedName>
    <definedName name="_RIVc33b4cbbe028425d96e4deaf181eebcd" hidden="1">#REF!</definedName>
    <definedName name="_RIVc460c4181fa149b0966105c28b7fcbb8" hidden="1">'[2]9. IT_RecOfRate'!#REF!</definedName>
    <definedName name="_RIVc46559363d4a45b1bba404de4b9d1a82" hidden="1">#REF!</definedName>
    <definedName name="_RIVc58df2bd8be247edaf580098a0c06298" hidden="1">#REF!</definedName>
    <definedName name="_RIVc5d885ebdb4c42a9916edc56864b6f83" hidden="1">#REF!</definedName>
    <definedName name="_RIVc68eed2643654c6abf6f8be388e23e01" hidden="1">#REF!</definedName>
    <definedName name="_RIVc693a0469be646309963cf52df8eb67e" hidden="1">[2]MDA_NetCashFlows!#REF!</definedName>
    <definedName name="_RIVc6bc978a1784410cb0548d35d9558c70" hidden="1">#REF!</definedName>
    <definedName name="_RIVc720c7cf924d42d59f018401aa2def9e" hidden="1">#REF!</definedName>
    <definedName name="_RIVc740288bd46e4ee9a51ec13dfb6e9fa3" hidden="1">#REF!</definedName>
    <definedName name="_RIVc937a6b533754a36879489c74761d3fe" hidden="1">'[3]Adjusted EBITDA Int Coverage'!#REF!</definedName>
    <definedName name="_RIVc94f581ab7894de09bfa31943465c0dc" hidden="1">#REF!</definedName>
    <definedName name="_RIVc969cf67ddf746babfdebc412582938b" hidden="1">#REF!</definedName>
    <definedName name="_RIVca56cb4c6ad943a3a3f5ed3763d11e33" hidden="1">#REF!</definedName>
    <definedName name="_RIVca94c41eaead410abd05c6215ca1931a" hidden="1">[2]SHE!#REF!</definedName>
    <definedName name="_RIVca99e500b65a4ea09bc7103e335ae336" hidden="1">#REF!</definedName>
    <definedName name="_RIVcacd803b14e74f6d86510071255b68e4" hidden="1">#REF!</definedName>
    <definedName name="_RIVcb294f4c607249dbb62188d12684c3c6" hidden="1">#REF!</definedName>
    <definedName name="_RIVcb7c13785d4c470fa8958431e6bf2f5e" hidden="1">#REF!</definedName>
    <definedName name="_RIVcb8041f45258486d8a8d272318093b51" hidden="1">#REF!</definedName>
    <definedName name="_RIVcb8a694b8d4a4fa3a72dc5611f07d54b" hidden="1">#REF!</definedName>
    <definedName name="_RIVcbf4fe2ab6954424b3f2bdc03e173ba9" hidden="1">'[2]11. SupInfo_IS'!#REF!</definedName>
    <definedName name="_RIVcc5780cb2f8a41d9921318cce11da4b3" hidden="1">'[2]11. SupInfo_IS'!#REF!</definedName>
    <definedName name="_RIVcc9932e23b624548900f88b8ac93cd83" hidden="1">#REF!</definedName>
    <definedName name="_RIVccd671324d6741ac8db86924f4ce6914" hidden="1">#REF!</definedName>
    <definedName name="_RIVcce59b293d134de29dd74a8bb03c9763" hidden="1">#REF!</definedName>
    <definedName name="_RIVcd1c54accf9b4aa6816dd0c94cd97b68" hidden="1">[2]MDA_OperatingIncome!#REF!</definedName>
    <definedName name="_RIVcda8a830c50f4baf8fd26b9e5886d93d" hidden="1">#REF!</definedName>
    <definedName name="_RIVcdc03036d6ad435fb5e0bf7e6ba95683" hidden="1">#REF!</definedName>
    <definedName name="_RIVce440e88353949b7b09a29af124b474c" hidden="1">#REF!</definedName>
    <definedName name="_RIVce78883b00474b83a44ae98d45e595b6" hidden="1">'[2]12. AOCI_EPS'!#REF!</definedName>
    <definedName name="_RIVcea58f8cb1ab41f2a5ad4c1737cdae00" hidden="1">#REF!</definedName>
    <definedName name="_RIVcef42dac8a5049abb54dabfc5dedd483" hidden="1">#REF!</definedName>
    <definedName name="_RIVceff90a908bb4bb58f7542764343f443" hidden="1">#REF!</definedName>
    <definedName name="_RIVcf17a184d06b46c98a2118349ac5ee0a" hidden="1">#REF!</definedName>
    <definedName name="_RIVcfb010117b6242a48418539ae8d337c5" hidden="1">#REF!</definedName>
    <definedName name="_RIVcfd2367e34fb42e29133bca1062d8ac9" hidden="1">'[2]3. Notes_Acq_IntangAssets'!#REF!</definedName>
    <definedName name="_RIVd068b27261934533a8b7707a44eb7044" hidden="1">#REF!</definedName>
    <definedName name="_RIVd06cb0d204ad481e9c52e8018b50a6b6" hidden="1">#REF!</definedName>
    <definedName name="_RIVd098604e59c640539532f7639c1492b0" hidden="1">#REF!</definedName>
    <definedName name="_RIVd0b52b6ddfe34c9fb5e35c537ba80a76" hidden="1">#REF!</definedName>
    <definedName name="_RIVd0dfc733fcfa4307b6d81c756bf6408b" hidden="1">#REF!</definedName>
    <definedName name="_RIVd121e8a778f34333a3656e867f9252b9" hidden="1">#REF!</definedName>
    <definedName name="_RIVd12d3c4f4a1d412fb1c96aad8bbd62d5" hidden="1">#REF!</definedName>
    <definedName name="_RIVd1c22fba46da404780436d7a6d5ebfed" hidden="1">'[2]12 RSU_Activity'!#REF!</definedName>
    <definedName name="_RIVd1f46fdf53cc47ecaf3e7e9f8c2523f3" hidden="1">#REF!</definedName>
    <definedName name="_RIVd31ea312dafb45b0bd8c60f4ba8851f9" hidden="1">'[2]9. IT_RecOfRate'!#REF!</definedName>
    <definedName name="_RIVd33e1501af6044109f3c2eb9385943b6" hidden="1">#REF!</definedName>
    <definedName name="_RIVd373e6b3636e460c8ef739bf19710e95" hidden="1">#REF!</definedName>
    <definedName name="_RIVd3a8deb82d6c4f4c97e3d06b3aef2285" hidden="1">#REF!</definedName>
    <definedName name="_RIVd434e11117b14a1da927c4bb4f9c315d" hidden="1">#REF!</definedName>
    <definedName name="_RIVd4471c100727415fab5216e9b7a0f3d2" hidden="1">#REF!</definedName>
    <definedName name="_RIVd46a55057d2e4a87a5145e963b8c0e5d" hidden="1">#REF!</definedName>
    <definedName name="_RIVd46f70b01b664566925b2a819333f3a3" hidden="1">#REF!</definedName>
    <definedName name="_RIVd472ccc2b9b345488da42f45ca152494" hidden="1">#REF!</definedName>
    <definedName name="_RIVd4be20ab64884018a845b027522ab5fb" hidden="1">#REF!</definedName>
    <definedName name="_RIVd4f055da451f4aaabe1d8aa9bf041a40" hidden="1">#REF!</definedName>
    <definedName name="_RIVd6002c57f37c4a72b412f3b625b73f69" hidden="1">#REF!</definedName>
    <definedName name="_RIVd62841f244d34a96ac14851c92952e30" hidden="1">#REF!</definedName>
    <definedName name="_RIVd67f523660d942238bf42ada7bce096c" hidden="1">[2]SHE!#REF!</definedName>
    <definedName name="_RIVd6f0e585e4a7417eba19d5bde1f04da6" hidden="1">#REF!</definedName>
    <definedName name="_RIVd71a6fdb4b2144c6bcb39ba4c1ec0d8a" hidden="1">#REF!</definedName>
    <definedName name="_RIVd7847dd2185943e7948b4c7537a89920" hidden="1">[2]SHE!#REF!</definedName>
    <definedName name="_RIVd79966140461427389b30b733f399ef2" hidden="1">#REF!</definedName>
    <definedName name="_RIVd7a74376f87147e48fe7b76d4c5b86c8" hidden="1">#REF!</definedName>
    <definedName name="_RIVd81f252e44d345ef83af7c0637739e2e" hidden="1">#REF!</definedName>
    <definedName name="_RIVd8608937aadd491bacaa13faf17ac947" hidden="1">#REF!</definedName>
    <definedName name="_RIVd872eb135f6248b78f96b771c962ab76" hidden="1">#REF!</definedName>
    <definedName name="_RIVd877db52022a42e6aa84015cf9c02381" hidden="1">[2]SHE!#REF!</definedName>
    <definedName name="_RIVd8f9be96a305418d8d9a191c8b2a4458" hidden="1">#REF!</definedName>
    <definedName name="_RIVd9a3e2c64ff34582839912f163142a18" hidden="1">#REF!</definedName>
    <definedName name="_RIVda02c700ca674e06906c2a5f923b9d8c" hidden="1">#REF!</definedName>
    <definedName name="_RIVda3c7a5df3f84a1eb2f8f1ba82b93bf8" hidden="1">#REF!</definedName>
    <definedName name="_RIVdaac3c60253a4f2c932eda64774ffb52" hidden="1">#REF!</definedName>
    <definedName name="_RIVdab823598f814105bc8a5c60332854a3" hidden="1">#REF!</definedName>
    <definedName name="_RIVdb78532654794eaea9108ea32f70b48e" hidden="1">#REF!</definedName>
    <definedName name="_RIVdbb0c94889bb4124848e5313dc515caa" hidden="1">#REF!</definedName>
    <definedName name="_RIVdbe1d66043a14bcfbe564ebcafb958e9" hidden="1">#REF!</definedName>
    <definedName name="_RIVdc2f5e0633a749ca88eaafe5001724e7" hidden="1">#REF!</definedName>
    <definedName name="_RIVdc42090f31bf4578b64ef84bfbec4ca2" hidden="1">#REF!</definedName>
    <definedName name="_RIVdc7b5606ff83498f8e2a29e3edc3c684" hidden="1">#REF!</definedName>
    <definedName name="_RIVdd3d652c7d4848fd937e583a2397492c" hidden="1">#REF!</definedName>
    <definedName name="_RIVdd55ac1e6321482a8ac83ee364d57b77" hidden="1">[2]SCI!#REF!</definedName>
    <definedName name="_RIVdd8b19b8e7a14eccb5326087a9de9212" hidden="1">'[2]3. Notes_Acq_IntangAssets'!#REF!</definedName>
    <definedName name="_RIVde7b36b55d2448f1b63f0f028740bee3" hidden="1">#REF!</definedName>
    <definedName name="_RIVdeb995b9f8dd49cb8b5ca8173a275830" hidden="1">#REF!</definedName>
    <definedName name="_RIVded086cd98cd4ea2800afa7eeb049ca3" hidden="1">#REF!</definedName>
    <definedName name="_RIVdee37335ab0b424194df039faba7ccbd" hidden="1">#REF!</definedName>
    <definedName name="_RIVe08024b5b52546908a97949d6850d376" hidden="1">#REF!</definedName>
    <definedName name="_RIVe14b311a9078460ca723c7b14c7d6418" hidden="1">#REF!</definedName>
    <definedName name="_RIVe14b471541264cc38b45f8df760d0834" hidden="1">#REF!</definedName>
    <definedName name="_RIVe14f934254ed4c8da8b45a03537e650a" hidden="1">'[2]3. Notes_Acq_IntangAssets'!#REF!</definedName>
    <definedName name="_RIVe16e89ba208d4cf6af1779f747addc44" hidden="1">'[2]13. Segment_IS'!#REF!</definedName>
    <definedName name="_RIVe1a653ba3fa949d89a9aa34d711fbd53" hidden="1">#REF!</definedName>
    <definedName name="_RIVe1b555a7a71e435d8f46584f81ff8760" hidden="1">#REF!</definedName>
    <definedName name="_RIVe1f89fcafc2e4808880da505c836a3dc" hidden="1">[2]MDA_DebtDisclosure!#REF!</definedName>
    <definedName name="_RIVe237050d718e4a978ddfd193d712ed57" hidden="1">#REF!</definedName>
    <definedName name="_RIVe244b18f2480448499200032b9db3648" hidden="1">#REF!</definedName>
    <definedName name="_RIVe25d584ff69c45fcbdcfa07e5a2b3ff0" hidden="1">#REF!</definedName>
    <definedName name="_RIVe260ac59d2d441379899f79ae39da83d" hidden="1">#REF!</definedName>
    <definedName name="_RIVe2b374ef17234cbd913bc069e9753cf7" hidden="1">#REF!</definedName>
    <definedName name="_RIVe2e80661795047c2a94daae71f7b4448" hidden="1">#REF!</definedName>
    <definedName name="_RIVe3168994ffab49f8b8b903a54c47886a" hidden="1">#REF!</definedName>
    <definedName name="_RIVe36c6692d4dc472192a264a6a80b6bd5" hidden="1">#REF!</definedName>
    <definedName name="_RIVe36deeef28234665b39d8ab902855f43" hidden="1">#REF!</definedName>
    <definedName name="_RIVe3b3cfe0f7274beab3d5f7aca37afff8" hidden="1">#REF!</definedName>
    <definedName name="_RIVe414ec9277624cb3b10468c94f8402ce" hidden="1">#REF!</definedName>
    <definedName name="_RIVe41d130c6d7649d2bf1e3602f2605c5b" hidden="1">#REF!</definedName>
    <definedName name="_RIVe42d4ca6db2e49c6bc0a7aaec3c7fac3" hidden="1">#REF!</definedName>
    <definedName name="_RIVe4e5f484a36242b1a69817ba6c2bed9c" hidden="1">[2]SHE!#REF!</definedName>
    <definedName name="_RIVe57ecdbd138d4e59ab289d3090175b3c" hidden="1">[2]Option_PriceRange!#REF!</definedName>
    <definedName name="_RIVe611a13aa1224e628cbc2f2914775b94" hidden="1">#REF!</definedName>
    <definedName name="_RIVe62d0ea829a94a279bde525333f55552" hidden="1">#REF!</definedName>
    <definedName name="_RIVe793611ed04745ba80a62101a313fe32" hidden="1">#REF!</definedName>
    <definedName name="_RIVe7eb81c98c0b4cfebfffb733b516fd17" hidden="1">#REF!</definedName>
    <definedName name="_RIVe90784483613408e847877e4dd9e1027" hidden="1">#REF!</definedName>
    <definedName name="_RIVea36c7803d58434e85a530a51fdcb982" hidden="1">#REF!</definedName>
    <definedName name="_RIVea4260afb2bb44f4a495167570983ece" hidden="1">'[2]12 RSU_Activity'!#REF!</definedName>
    <definedName name="_RIVea485d22fe0849fdaacf6b943fa243fa" hidden="1">[2]SCF!#REF!</definedName>
    <definedName name="_RIVeba818304f2a4149a1786f1d2e434ac5" hidden="1">#REF!</definedName>
    <definedName name="_RIVebb11517c3ab42c796889b20ef9fa1d8" hidden="1">#REF!</definedName>
    <definedName name="_RIVec53ddf477fa491bbe209bd8b71c2483" hidden="1">#REF!</definedName>
    <definedName name="_RIVec62ff2ad0174d07ae208d5c1eda04f4" hidden="1">#REF!</definedName>
    <definedName name="_RIVecb1289f176f431297ec1b375581832f" hidden="1">#REF!</definedName>
    <definedName name="_RIVedfc98e67d074786987f667fa59c180e" hidden="1">'[2]12 RSU_Activity'!#REF!</definedName>
    <definedName name="_RIVee747a6c8abf439bb837dd350aebd983" hidden="1">[2]BS!#REF!</definedName>
    <definedName name="_RIVee8d891206f24d99a8d1e57552a13c4f" hidden="1">#REF!</definedName>
    <definedName name="_RIVeef659b91f1745adb9db38659b77f76f" hidden="1">#REF!</definedName>
    <definedName name="_RIVef1e3e3302c14c709eec1fa9e8bc40be" hidden="1">'[2]12. AOCI_EPS'!#REF!</definedName>
    <definedName name="_RIVef73462a8e5e4290bd667d14310d94f6" hidden="1">#REF!</definedName>
    <definedName name="_RIVef8f55be394348c0beb5f2ee0ee530d6" hidden="1">[2]SHE!#REF!</definedName>
    <definedName name="_RIVeff95f7b29c74ff4903ab13c43dd0d37" hidden="1">'[2]12 RSU_Activity'!#REF!</definedName>
    <definedName name="_RIVf12e927f4f13492190817da29d1622ab" hidden="1">#REF!</definedName>
    <definedName name="_RIVf134a162f0bc40278d36def68111fea4" hidden="1">#REF!</definedName>
    <definedName name="_RIVf186285afcf7453cb906891cfa9f2602" hidden="1">#REF!</definedName>
    <definedName name="_RIVf18d36f06a7b4242b9a91a6846211f67" hidden="1">#REF!</definedName>
    <definedName name="_RIVf194669ad7304a3b8ffb9dd51e384d67" hidden="1">#REF!</definedName>
    <definedName name="_RIVf1dd5ced9546430097ee2d0a22049126" hidden="1">#REF!</definedName>
    <definedName name="_RIVf1f3403903904db3990ef7dc37030763" hidden="1">#REF!</definedName>
    <definedName name="_RIVf2c2d0576823497bab72dfa7528cb51c" hidden="1">#REF!</definedName>
    <definedName name="_RIVf30232cfc9f549c4be1ff0c1d53f0cc1" hidden="1">#REF!</definedName>
    <definedName name="_RIVf313451a953e49a4bc595ba863754ca5" hidden="1">[2]Option_PriceRange!#REF!</definedName>
    <definedName name="_RIVf46c88a2254a493c8f1bd938aae5c38d" hidden="1">[2]SCF!#REF!</definedName>
    <definedName name="_RIVf484e487a76f4d97ab96f82625957f20" hidden="1">#REF!</definedName>
    <definedName name="_RIVf548bd4373bc4faaa8ed9036edd18838" hidden="1">#REF!</definedName>
    <definedName name="_RIVf568b9f368b14c38b84b74a0efb2b680" hidden="1">[2]SHE!#REF!</definedName>
    <definedName name="_RIVf5dbdd10253a402d856932ce83db482a" hidden="1">'[2]12 RSU_Activity'!#REF!</definedName>
    <definedName name="_RIVf5f1ea266c7c4ce0baddc9e7fe867c43" hidden="1">#REF!</definedName>
    <definedName name="_RIVf66f0d54a6954a86998051f3768b92dd" hidden="1">[2]IS!#REF!</definedName>
    <definedName name="_RIVf6a27e5c22d74057a7461b3413a49e80" hidden="1">#REF!</definedName>
    <definedName name="_RIVf6e69618f88b43ae9fb138c5cdd60b40" hidden="1">#REF!</definedName>
    <definedName name="_RIVf6fa83fadf9b4bdf89613773f2170a51" hidden="1">#REF!</definedName>
    <definedName name="_RIVf71b093a8a3b48c687508f459e81e7ba" hidden="1">#REF!</definedName>
    <definedName name="_RIVf80094ce66ab41a4b0fd0ff38d6987a1" hidden="1">#REF!</definedName>
    <definedName name="_RIVf8f703f33b12412fb0896229096ddef9" hidden="1">#REF!</definedName>
    <definedName name="_RIVf8ffd908f4b94b7c9fee36db09b79879" hidden="1">#REF!</definedName>
    <definedName name="_RIVf938a466242a4ac192b85b72cc050b65" hidden="1">#REF!</definedName>
    <definedName name="_RIVf9a31ceb7ffe4a4d91fc884937ce6bf4" hidden="1">#REF!</definedName>
    <definedName name="_RIVfa46bad267e84df5ad190250190877c0" hidden="1">#REF!</definedName>
    <definedName name="_RIVfa866459107c43daa5fe3f52f713bd5e" hidden="1">#REF!</definedName>
    <definedName name="_RIVfa95de51b73f46b9a01467b461c58909" hidden="1">#REF!</definedName>
    <definedName name="_RIVfad7b509bfad469dbc57e039f95b831e" hidden="1">#REF!</definedName>
    <definedName name="_RIVfafe0a7125224eddac41808dce847cce" hidden="1">#REF!</definedName>
    <definedName name="_RIVfb3cb9bbdd5a49939428f691ffb7a08a" hidden="1">#REF!</definedName>
    <definedName name="_RIVfb6846cfbc1748cc99e6fc0b008fed89" hidden="1">#REF!</definedName>
    <definedName name="_RIVfb801571f2b04d5c9d09045f0c8edcc4" hidden="1">'[2]12. Options_Activity'!#REF!</definedName>
    <definedName name="_RIVfb98ea79df354aaf8fc2faf90a781de1" hidden="1">#REF!</definedName>
    <definedName name="_RIVfbdbd6a69dcd4f5f9685224072d33017" hidden="1">#REF!</definedName>
    <definedName name="_RIVfbe692d36c4b4cd0abc09cf579e7edf2" hidden="1">#REF!</definedName>
    <definedName name="_RIVfc57153dfedb435187894925a79252c5" hidden="1">#REF!</definedName>
    <definedName name="_RIVfc9cfdd695374b179bfb483997d9c1e6" hidden="1">#REF!</definedName>
    <definedName name="_RIVfd9612d3060e4585908f06f1f5a70a71" hidden="1">#REF!</definedName>
    <definedName name="_RIVfdbaafaacde645d1b466f023a0ea9ee2" hidden="1">'[2]5. Notes_Restructing_Reserve'!#REF!</definedName>
    <definedName name="_RIVfe972c7be3f0408097780093239bfe28" hidden="1">#REF!</definedName>
    <definedName name="_RIVfeb1347820794e19acdc519efae34406" hidden="1">'[2]12 RSU_Activity'!#REF!</definedName>
    <definedName name="_RIVfff22a42b8cb4c778c678c4801ffd010" hidden="1">#REF!</definedName>
    <definedName name="CP_LongDate">[1]DateTemplate!$B$3</definedName>
    <definedName name="CP_Text">[1]DateTemplate!$B$10</definedName>
    <definedName name="CY">[1]DateTemplate!$D$3</definedName>
    <definedName name="DateLookup">[1]DateTemplate!$B$82:$I$94</definedName>
    <definedName name="Duration_Period_LC3">[1]DateTemplate!$J$82:$J$86</definedName>
    <definedName name="Duration_Period_lowercase">[1]DateTemplate!$L$82:$L$86</definedName>
    <definedName name="FN_10_Description">#REF!</definedName>
    <definedName name="FN_11_Description">#REF!</definedName>
    <definedName name="FN_12_Description">#REF!</definedName>
    <definedName name="FN_13_Description">#REF!</definedName>
    <definedName name="FN_14_Description">#REF!</definedName>
    <definedName name="FN_2_Description">#REF!</definedName>
    <definedName name="FN_3_Description">#REF!</definedName>
    <definedName name="FN_4_Description">#REF!</definedName>
    <definedName name="FN_5_Description">#REF!</definedName>
    <definedName name="FN_6_Description">#REF!</definedName>
    <definedName name="FN_7_Description">#REF!</definedName>
    <definedName name="FN_8_Description">#REF!</definedName>
    <definedName name="FN_9_Description">#REF!</definedName>
    <definedName name="FN_Desc_Interim_Financial_Statements">#REF!</definedName>
    <definedName name="FN_Interim_Financial_Statements">#REF!</definedName>
    <definedName name="FN_Num_Interim_Financial_Statements">#REF!</definedName>
    <definedName name="FY_LongDate">[1]DateTemplate!$C$3</definedName>
    <definedName name="Period_End">[1]DateTemplate!$B$82:$B$94</definedName>
    <definedName name="PeriodLookup">[1]DateTemplate!$J$82:$M$86</definedName>
    <definedName name="_xlnm.Print_Area" localSheetId="1">'10PY Financial Highlights'!$A$1:$X$34</definedName>
    <definedName name="_xlnm.Print_Area" localSheetId="0">'10PY NONGAAP EPS'!$A$1:$AA$64</definedName>
    <definedName name="Print_Ranges">#REF!,#REF!,#REF!,#REF!</definedName>
    <definedName name="PY">[1]DateTemplate!$C$8</definedName>
    <definedName name="PY_FY_Text">[1]DateTemplate!$C$12</definedName>
    <definedName name="PY_Text">[1]DateTemplate!$C$10</definedName>
    <definedName name="QTD_lowercase">[1]DateTemplate!$B$14</definedName>
    <definedName name="QTD_Upper">[1]DateTemplate!$B$13</definedName>
    <definedName name="Quarter4">[1]DateTemplate!$B$22</definedName>
    <definedName name="SecondPY">[1]DateTemplate!$D$8</definedName>
    <definedName name="SHE_Q">[2]SHE!#REF!</definedName>
    <definedName name="ThirdPY">[1]DateTemplate!$B$27</definedName>
    <definedName name="Years">[1]DateTemplate!$A$82:$A$96</definedName>
    <definedName name="YTD_LC3">[1]DateTemplate!$E$3</definedName>
    <definedName name="YTD_lowercase">[1]DateTemplate!$B$17</definedName>
    <definedName name="YTD_MONTHS">[2]DateTemplate!#REF!</definedName>
    <definedName name="YTD_Upper">[1]DateTemplate!$B$16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2" i="2" l="1"/>
  <c r="Q12" i="2"/>
  <c r="I60" i="5" l="1"/>
  <c r="I59" i="5"/>
  <c r="F59" i="5"/>
  <c r="F60" i="5" s="1"/>
  <c r="C59" i="5"/>
  <c r="C60" i="5" s="1"/>
  <c r="C62" i="5" s="1"/>
  <c r="I58" i="5"/>
  <c r="F58" i="5"/>
  <c r="C58" i="5"/>
  <c r="I55" i="5"/>
  <c r="F55" i="5"/>
  <c r="C55" i="5"/>
  <c r="I54" i="5"/>
  <c r="F54" i="5"/>
  <c r="C54" i="5"/>
  <c r="I53" i="5"/>
  <c r="F53" i="5"/>
  <c r="C53" i="5"/>
  <c r="I52" i="5"/>
  <c r="F52" i="5"/>
  <c r="C52" i="5"/>
  <c r="C56" i="5" s="1"/>
  <c r="I51" i="5"/>
  <c r="F51" i="5"/>
  <c r="C51" i="5"/>
  <c r="I50" i="5"/>
  <c r="I56" i="5" s="1"/>
  <c r="F50" i="5"/>
  <c r="F56" i="5" s="1"/>
  <c r="C50" i="5"/>
  <c r="G60" i="4"/>
  <c r="G59" i="4"/>
  <c r="E59" i="4"/>
  <c r="E60" i="4" s="1"/>
  <c r="C59" i="4"/>
  <c r="C60" i="4" s="1"/>
  <c r="C62" i="4" s="1"/>
  <c r="G58" i="4"/>
  <c r="E58" i="4"/>
  <c r="C58" i="4"/>
  <c r="G55" i="4"/>
  <c r="E55" i="4"/>
  <c r="C55" i="4"/>
  <c r="G54" i="4"/>
  <c r="E54" i="4"/>
  <c r="C54" i="4"/>
  <c r="G53" i="4"/>
  <c r="E53" i="4"/>
  <c r="C53" i="4"/>
  <c r="G52" i="4"/>
  <c r="E52" i="4"/>
  <c r="C52" i="4"/>
  <c r="C56" i="4" s="1"/>
  <c r="G51" i="4"/>
  <c r="E51" i="4"/>
  <c r="C51" i="4"/>
  <c r="G50" i="4"/>
  <c r="G56" i="4" s="1"/>
  <c r="E50" i="4"/>
  <c r="E56" i="4" s="1"/>
  <c r="C50" i="4"/>
  <c r="I64" i="3"/>
  <c r="H64" i="3"/>
  <c r="E64" i="3"/>
  <c r="D64" i="3"/>
  <c r="J63" i="3"/>
  <c r="J64" i="3" s="1"/>
  <c r="F63" i="3"/>
  <c r="F64" i="3" s="1"/>
  <c r="J62" i="3"/>
  <c r="F62" i="3"/>
  <c r="I57" i="3"/>
  <c r="J57" i="3" s="1"/>
  <c r="H57" i="3"/>
  <c r="H59" i="3" s="1"/>
  <c r="F57" i="3"/>
  <c r="D57" i="3"/>
  <c r="H54" i="3"/>
  <c r="F53" i="3"/>
  <c r="J52" i="3"/>
  <c r="F52" i="3"/>
  <c r="J51" i="3"/>
  <c r="F51" i="3"/>
  <c r="D51" i="3"/>
  <c r="J50" i="3"/>
  <c r="D50" i="3"/>
  <c r="F50" i="3" s="1"/>
  <c r="I49" i="3"/>
  <c r="J49" i="3" s="1"/>
  <c r="H49" i="3"/>
  <c r="F49" i="3"/>
  <c r="E49" i="3"/>
  <c r="D49" i="3"/>
  <c r="I48" i="3"/>
  <c r="I54" i="3" s="1"/>
  <c r="I59" i="3" s="1"/>
  <c r="H48" i="3"/>
  <c r="E48" i="3"/>
  <c r="E54" i="3" s="1"/>
  <c r="E59" i="3" s="1"/>
  <c r="E66" i="3" s="1"/>
  <c r="D48" i="3"/>
  <c r="D54" i="3" s="1"/>
  <c r="D59" i="3" s="1"/>
  <c r="D66" i="3" s="1"/>
  <c r="I47" i="3"/>
  <c r="J47" i="3" s="1"/>
  <c r="H47" i="3"/>
  <c r="F47" i="3"/>
  <c r="E47" i="3"/>
  <c r="D47" i="3"/>
  <c r="U12" i="2"/>
  <c r="S12" i="2"/>
  <c r="M12" i="2"/>
  <c r="K12" i="2"/>
  <c r="I12" i="2"/>
  <c r="G12" i="2"/>
  <c r="E12" i="2"/>
  <c r="F62" i="5" l="1"/>
  <c r="I62" i="5"/>
  <c r="E62" i="4"/>
  <c r="G62" i="4"/>
  <c r="H66" i="3"/>
  <c r="J59" i="3"/>
  <c r="J66" i="3" s="1"/>
  <c r="I66" i="3"/>
  <c r="J48" i="3"/>
  <c r="J54" i="3" s="1"/>
  <c r="F48" i="3"/>
  <c r="F54" i="3" s="1"/>
  <c r="F59" i="3" s="1"/>
  <c r="F66" i="3" s="1"/>
  <c r="AG62" i="1"/>
  <c r="AF62" i="1"/>
  <c r="O19" i="2" l="1"/>
  <c r="M19" i="2"/>
  <c r="K19" i="2"/>
  <c r="I19" i="2"/>
  <c r="G19" i="2"/>
  <c r="E19" i="2"/>
  <c r="C19" i="2"/>
  <c r="C62" i="1" l="1"/>
  <c r="B62" i="1"/>
  <c r="AD62" i="1"/>
  <c r="AC62" i="1"/>
  <c r="AA62" i="1"/>
  <c r="Z62" i="1"/>
  <c r="X62" i="1"/>
  <c r="W62" i="1"/>
  <c r="U62" i="1"/>
  <c r="T62" i="1"/>
  <c r="R62" i="1"/>
  <c r="Q62" i="1"/>
  <c r="N62" i="1"/>
  <c r="L62" i="1"/>
  <c r="K62" i="1"/>
  <c r="I62" i="1"/>
  <c r="H62" i="1"/>
  <c r="F62" i="1"/>
  <c r="E62" i="1"/>
  <c r="O52" i="1"/>
  <c r="O44" i="1"/>
  <c r="O62" i="1" l="1"/>
</calcChain>
</file>

<file path=xl/sharedStrings.xml><?xml version="1.0" encoding="utf-8"?>
<sst xmlns="http://schemas.openxmlformats.org/spreadsheetml/2006/main" count="530" uniqueCount="102">
  <si>
    <t>Ingredion Incorporated ("Ingredion")</t>
  </si>
  <si>
    <t>Reconciliation to Non-GAAP Net Income and Earnings Per Share ("EPS")</t>
  </si>
  <si>
    <t>(Unaudited)</t>
  </si>
  <si>
    <t>Year Ended</t>
  </si>
  <si>
    <t>December 31, 2009</t>
  </si>
  <si>
    <t>December 31, 2010</t>
  </si>
  <si>
    <t>December 31, 2011</t>
  </si>
  <si>
    <t>December 31, 2012</t>
  </si>
  <si>
    <t>December 31, 2013</t>
  </si>
  <si>
    <t>December 31, 2014</t>
  </si>
  <si>
    <t>December 31, 2015</t>
  </si>
  <si>
    <t>December 31, 2016</t>
  </si>
  <si>
    <t>December 31, 2017</t>
  </si>
  <si>
    <t>(in millions)</t>
  </si>
  <si>
    <t>EPS</t>
  </si>
  <si>
    <t>Net income attributable to Ingredion</t>
  </si>
  <si>
    <t>Add back (deduct):</t>
  </si>
  <si>
    <t>Acquisition/integration costs, net of income tax benefit of $9.0 million, $10.2 million, $1.6 million, $0, $0.4 million, $2.9 million, $1.1 million, and $1.3 million for the years ended December 31, 2010,  December 31, 2011, December 31, 2012, December 31, 2013, December 31, 2014, December 31, 2015, December 31, 2016, and December 31, 2017, respectively</t>
  </si>
  <si>
    <t>Charge for fair value mark-up of acquired inventory, net of income tax benefit of $9.3 million, $3.8 million, and $3.4 million for the years ended December 31, 2010, December 31, 2015, and December 31, 2017, respectively</t>
  </si>
  <si>
    <t>Bridge loan fees, net of income tax benefit of $6.9 million</t>
  </si>
  <si>
    <t>Other acquisition-related financing costs, net of income tax benefit of $0.8 million</t>
  </si>
  <si>
    <t>Gain from change in benefit plans, net of income tax of $11.4 million and $1.4 million for the years ended December 31, 2011 and December 31, 2012, respectively</t>
  </si>
  <si>
    <t>NAFTA award</t>
  </si>
  <si>
    <t>Reversal of Korean deferred tax asset valuation allowance</t>
  </si>
  <si>
    <t>Gain from sale of land/plant, net of income tax of $0.4 million and $0.9 million for the yeas ended December 31, 2012 and December 31, 2015, respectively</t>
  </si>
  <si>
    <t>Litigation settlement, net of income tax benefit of $2.5 million</t>
  </si>
  <si>
    <t>Income tax settlement</t>
  </si>
  <si>
    <t>Income tax reform</t>
  </si>
  <si>
    <t>Non-GAAP adjusted net income</t>
  </si>
  <si>
    <t>EPS may not foot or recalculate due to rounding.</t>
  </si>
  <si>
    <t>December 31, 2008</t>
  </si>
  <si>
    <t>Financial Highlights</t>
  </si>
  <si>
    <t>Dollars in millions, except per share amounts; years ended December 31</t>
  </si>
  <si>
    <t>Reported Income Statement Data</t>
  </si>
  <si>
    <t>Net sales</t>
  </si>
  <si>
    <t>Diluted earnings per share</t>
  </si>
  <si>
    <t>Balance Sheet and Other Data</t>
  </si>
  <si>
    <t>Cash and cash equivalents</t>
  </si>
  <si>
    <t>Total assets</t>
  </si>
  <si>
    <t>Total debt</t>
  </si>
  <si>
    <t>Total equity (including redeemable equity)</t>
  </si>
  <si>
    <t>Annual dividends paid per common share</t>
  </si>
  <si>
    <t>Net debt to capitalization percentage</t>
  </si>
  <si>
    <t>Net debt to adjusted EBITDA ratio</t>
  </si>
  <si>
    <t>Cash provided by operations</t>
  </si>
  <si>
    <t>Mechanical stores expense</t>
  </si>
  <si>
    <t>Depreciation and amortization</t>
  </si>
  <si>
    <t>Capital expenditures and mechanical stores purchases</t>
  </si>
  <si>
    <t>n/a</t>
  </si>
  <si>
    <t>Insurance settlement, net of income tax benefit of $3.3 million</t>
  </si>
  <si>
    <t>(a)</t>
  </si>
  <si>
    <r>
      <t xml:space="preserve">(a) </t>
    </r>
    <r>
      <rPr>
        <sz val="10"/>
        <rFont val="Gill Sans MT"/>
        <family val="2"/>
      </rPr>
      <t>Historically, the calculation included in the 2008-2010 filings was debt to capitalization percentage or debt to adjusted EBITDA.  Starting in 2011, the Company moved to net debt for the numerator.  We have adjusted the 2010-2008 numbers to reflect the current presentation.</t>
    </r>
  </si>
  <si>
    <t>(b)</t>
  </si>
  <si>
    <r>
      <rPr>
        <b/>
        <sz val="10"/>
        <color rgb="FFFF0000"/>
        <rFont val="Gill Sans MT"/>
        <family val="2"/>
      </rPr>
      <t>(b)</t>
    </r>
    <r>
      <rPr>
        <sz val="10"/>
        <rFont val="Gill Sans MT"/>
        <family val="2"/>
      </rPr>
      <t xml:space="preserve"> Mechanical stores expense was not broken out separately until 2012.  </t>
    </r>
  </si>
  <si>
    <t xml:space="preserve"> Non-GAAP Information</t>
  </si>
  <si>
    <t>To supplement the consolidated financial results prepared in accordance with Generally Accepted Accounting Principles (“GAAP”), we use non-GAAP historical financial measures, which exclude certain GAAP items such as acquisition and integration costs, impairment and restructuring costs, and certain other special items. We use the term “adjusted” when referring to these non-GAAP amounts.  
Management uses non-GAAP financial measures internally for strategic decision making, forecasting future results and evaluating current performance. By disclosing non-GAAP financial measures, management intends to provide investors with a more meaningful, consistent comparison of our operating results and trends for the periods presented. These non-GAAP financial measures are used in addition to and in conjunction with results presented in accordance with GAAP and reflect an additional way of viewing aspects of our operations that, when viewed with our GAAP results, provide a more complete understanding of factors and trends affecting our business. These non-GAAP measures should be considered as a supplement to, and not as a substitute for, or superior to, the corresponding measures calculated in accordance with GAAP. 
Non-GAAP financial measures are not prepared in accordance with GAAP; therefore, the information is not necessarily comparable to other companies. A reconciliation of each non-GAAP historical financial measure to the most comparable GAAP measure is provided in the tables below.</t>
  </si>
  <si>
    <t>December 31, 2018</t>
  </si>
  <si>
    <t xml:space="preserve">Restructuring/impairment charges, net of income tax benefit of $14.7 million, $2.7 million, $3.5 million, $12.8 million, $0, $0, $9.7 million, $4.7 million, $7.4 million, and $13 million for the years ended December 31, 2009, December 31, 2010, December 31, 2011, December 31, 2012, December 31, 2013, December 31, 2014, December 31, 2015, December 31, 2016, December 31, 2017, and December 2018, respectively </t>
  </si>
  <si>
    <t>Ingredion Inc</t>
  </si>
  <si>
    <t>10-K</t>
  </si>
  <si>
    <t>02/19/2016</t>
  </si>
  <si>
    <t/>
  </si>
  <si>
    <t>NOTE 10 Benefit Plans</t>
  </si>
  <si>
    <t>US Plans</t>
  </si>
  <si>
    <t>Non-US Plans</t>
  </si>
  <si>
    <t>Service cost</t>
  </si>
  <si>
    <t>Interest cost</t>
  </si>
  <si>
    <t>Expected return on plan assets</t>
  </si>
  <si>
    <t>Amortization of actuarial loss</t>
  </si>
  <si>
    <t>Settlement gain</t>
  </si>
  <si>
    <t>?</t>
  </si>
  <si>
    <t>Net periodic benefit cost</t>
  </si>
  <si>
    <t>$?</t>
  </si>
  <si>
    <t>____________________________</t>
  </si>
  <si>
    <t>Created by Morningstar Document Research.</t>
  </si>
  <si>
    <t>http://documentresearch.morningstar.com/</t>
  </si>
  <si>
    <t>Amortization of prior service credit</t>
  </si>
  <si>
    <t xml:space="preserve"> </t>
  </si>
  <si>
    <t>Summary of Pension Adj</t>
  </si>
  <si>
    <t>US</t>
  </si>
  <si>
    <t>Non US</t>
  </si>
  <si>
    <t>Total</t>
  </si>
  <si>
    <t>Sevice Cost</t>
  </si>
  <si>
    <t>Grand Total</t>
  </si>
  <si>
    <t>Tie Total</t>
  </si>
  <si>
    <t>02/24/2014</t>
  </si>
  <si>
    <t>Pension Obligation and Funded Status</t>
  </si>
  <si>
    <t xml:space="preserve"> (in millions)</t>
  </si>
  <si>
    <t>Amortization of transition obligation</t>
  </si>
  <si>
    <t>Settlement/Curtailment</t>
  </si>
  <si>
    <t>Postretirement Benefit Plans</t>
  </si>
  <si>
    <t>Amortization of actuarial loss (gain)</t>
  </si>
  <si>
    <t>Amortization of prior service cost</t>
  </si>
  <si>
    <t>Settlement / curtailment</t>
  </si>
  <si>
    <t>Settlement/curtailment</t>
  </si>
  <si>
    <t>Service Cost</t>
  </si>
  <si>
    <t>Others</t>
  </si>
  <si>
    <t>Check</t>
  </si>
  <si>
    <t>02/27/2012</t>
  </si>
  <si>
    <t>Net pension cost</t>
  </si>
  <si>
    <r>
      <t xml:space="preserve">Operating income </t>
    </r>
    <r>
      <rPr>
        <sz val="10"/>
        <color rgb="FFFF0000"/>
        <rFont val="Gill Sans MT"/>
        <family val="2"/>
      </rPr>
      <t xml:space="preserve"> (c)</t>
    </r>
  </si>
  <si>
    <r>
      <rPr>
        <b/>
        <sz val="10"/>
        <color rgb="FFFF0000"/>
        <rFont val="Gill Sans MT"/>
        <family val="2"/>
      </rPr>
      <t>(c)</t>
    </r>
    <r>
      <rPr>
        <sz val="10"/>
        <rFont val="Gill Sans MT"/>
        <family val="2"/>
      </rPr>
      <t xml:space="preserve"> Includes Pension restatement for 2009 -2017 per ASU 2017-17 Topic 715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</si>
</sst>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_(* #,##0_);_(* \(#,##0\);_(* &quot;-&quot;?_);_(@_)"/>
    <numFmt numFmtId="167" formatCode="_ * #,##0_ ;_ * \-#,##0_ ;_ * &quot;-&quot;_ ;_ @_ "/>
    <numFmt numFmtId="168" formatCode="_ * #,##0.00_ ;_ * \-#,##0.00_ ;_ * &quot;-&quot;??_ ;_ @_ "/>
    <numFmt numFmtId="169" formatCode="_-&quot;\&quot;* #,##0_-;\-&quot;\&quot;* #,##0_-;_-&quot;\&quot;* &quot;-&quot;_-;_-@_-"/>
    <numFmt numFmtId="170" formatCode="_ &quot;\&quot;* #,##0_ ;_ &quot;\&quot;* \-#,##0_ ;_ &quot;\&quot;* &quot;-&quot;_ ;_ @_ "/>
    <numFmt numFmtId="171" formatCode="_-&quot;\&quot;* #,##0.00_-;\-&quot;\&quot;* #,##0.00_-;_-&quot;\&quot;* &quot;-&quot;??_-;_-@_-"/>
    <numFmt numFmtId="172" formatCode="_ &quot;\&quot;* #,##0.00_ ;_ &quot;\&quot;* \-#,##0.00_ ;_ &quot;\&quot;* &quot;-&quot;??_ ;_ @_ "/>
    <numFmt numFmtId="173" formatCode="_-* #,##0_-;\-* #,##0_-;_-* &quot;-&quot;_-;_-@_-"/>
    <numFmt numFmtId="174" formatCode="_-* #,##0.00_-;\-* #,##0.00_-;_-* &quot;-&quot;??_-;_-@_-"/>
    <numFmt numFmtId="175" formatCode="#,##0;\(#,##0\)"/>
    <numFmt numFmtId="176" formatCode="0.0%;\(0.0%\)"/>
    <numFmt numFmtId="177" formatCode="&quot;SFr.&quot;#,##0;&quot;SFr.&quot;\-#,##0"/>
    <numFmt numFmtId="178" formatCode="_-[$€-2]* #,##0.00_-;\-[$€-2]* #,##0.00_-;_-[$€-2]* &quot;-&quot;??_-"/>
    <numFmt numFmtId="179" formatCode="#,##0_-;\-#,##0_-;0"/>
    <numFmt numFmtId="180" formatCode="0.00_)"/>
    <numFmt numFmtId="181" formatCode="&quot;\&quot;#,##0.00;[Red]\-&quot;\&quot;#,##0.00"/>
    <numFmt numFmtId="182" formatCode="&quot;\&quot;#,##0;[Red]\-&quot;\&quot;#,##0"/>
    <numFmt numFmtId="183" formatCode="_(&quot;$&quot;* #,##0_);_(&quot;$&quot;* \(#,##0\);_(&quot;$&quot;* &quot;-&quot;??_);_(@_)"/>
    <numFmt numFmtId="184" formatCode="_(* #,##0.0_);_(* \(#,##0.0\);_(* &quot;-&quot;??_);_(@_)"/>
    <numFmt numFmtId="185" formatCode="_(* #,##0_);_(* \(#,##0\);_(* &quot;-&quot;??_);_(@_)"/>
    <numFmt numFmtId="186" formatCode="0.0%"/>
    <numFmt numFmtId="187" formatCode="&quot;$&quot;#,##0;[Red]\(&quot;$&quot;##,#00\)"/>
    <numFmt numFmtId="188" formatCode="#,##0;[Red]\(#,##0\)"/>
  </numFmts>
  <fonts count="52">
    <font>
      <sz val="10"/>
      <name val="Verdana"/>
    </font>
    <font>
      <sz val="11"/>
      <color theme="1"/>
      <name val="Calibri"/>
      <family val="2"/>
      <scheme val="minor"/>
    </font>
    <font>
      <sz val="11"/>
      <color theme="1"/>
      <name val="Calibri"/>
      <family val="2"/>
      <scheme val="minor"/>
    </font>
    <font>
      <b/>
      <sz val="11"/>
      <name val="Gill Sans MT"/>
      <family val="2"/>
    </font>
    <font>
      <sz val="10"/>
      <name val="Gill Sans MT"/>
      <family val="2"/>
    </font>
    <font>
      <sz val="11"/>
      <name val="Gill Sans MT"/>
      <family val="2"/>
    </font>
    <font>
      <b/>
      <sz val="10"/>
      <name val="Gill Sans MT"/>
      <family val="2"/>
    </font>
    <font>
      <i/>
      <sz val="10"/>
      <name val="Gill Sans MT"/>
      <family val="2"/>
    </font>
    <font>
      <sz val="1"/>
      <color indexed="16"/>
      <name val="Courier"/>
      <family val="3"/>
    </font>
    <font>
      <sz val="12"/>
      <name val="바탕체"/>
      <family val="1"/>
      <charset val="129"/>
    </font>
    <font>
      <sz val="11"/>
      <name val="Arial"/>
      <family val="2"/>
    </font>
    <font>
      <sz val="11"/>
      <name val="￠R¨u¡§u¡E¡þ¨I¡AA¡§u"/>
      <family val="3"/>
      <charset val="129"/>
    </font>
    <font>
      <sz val="12"/>
      <name val="ⓒoUAAA¨u"/>
      <family val="1"/>
      <charset val="129"/>
    </font>
    <font>
      <sz val="11"/>
      <name val="μ¸¿o"/>
      <family val="3"/>
      <charset val="129"/>
    </font>
    <font>
      <sz val="12"/>
      <name val="¹ÙÅÁÃ¼"/>
      <family val="1"/>
      <charset val="129"/>
    </font>
    <font>
      <sz val="12"/>
      <name val="¨IoUAAA¡§u"/>
      <family val="1"/>
      <charset val="129"/>
    </font>
    <font>
      <sz val="12"/>
      <name val="¹UAAA¼"/>
      <family val="1"/>
      <charset val="129"/>
    </font>
    <font>
      <sz val="12"/>
      <name val="±¼¸²Ã¼"/>
      <family val="3"/>
      <charset val="129"/>
    </font>
    <font>
      <b/>
      <sz val="10"/>
      <name val="Helv"/>
      <family val="2"/>
    </font>
    <font>
      <sz val="11"/>
      <color indexed="8"/>
      <name val="Calibri"/>
      <family val="2"/>
    </font>
    <font>
      <sz val="10"/>
      <name val="Arial"/>
      <family val="2"/>
    </font>
    <font>
      <sz val="10"/>
      <name val="MS Sans Serif"/>
      <family val="2"/>
    </font>
    <font>
      <sz val="10"/>
      <name val="Times New Roman"/>
      <family val="1"/>
    </font>
    <font>
      <sz val="8"/>
      <name val="Arial"/>
      <family val="2"/>
    </font>
    <font>
      <b/>
      <sz val="12"/>
      <name val="Helv"/>
      <family val="2"/>
    </font>
    <font>
      <b/>
      <sz val="12"/>
      <name val="Arial"/>
      <family val="2"/>
    </font>
    <font>
      <u/>
      <sz val="7.5"/>
      <color indexed="12"/>
      <name val="Arial"/>
      <family val="2"/>
    </font>
    <font>
      <u/>
      <sz val="11"/>
      <color theme="10"/>
      <name val="Calibri"/>
      <family val="2"/>
      <scheme val="minor"/>
    </font>
    <font>
      <sz val="11"/>
      <name val="굴림체"/>
      <family val="3"/>
      <charset val="129"/>
    </font>
    <font>
      <b/>
      <sz val="11"/>
      <name val="Helv"/>
      <family val="2"/>
    </font>
    <font>
      <b/>
      <i/>
      <sz val="16"/>
      <name val="Helv"/>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
      <color indexed="8"/>
      <name val="Courier"/>
      <family val="3"/>
    </font>
    <font>
      <u/>
      <sz val="12.1"/>
      <color indexed="36"/>
      <name val="돋움"/>
      <family val="3"/>
      <charset val="129"/>
    </font>
    <font>
      <sz val="11"/>
      <name val="굃굍 뼻뮝"/>
      <family val="3"/>
      <charset val="129"/>
    </font>
    <font>
      <sz val="10"/>
      <name val="굃굍 굊뼻뮝"/>
      <family val="3"/>
      <charset val="129"/>
    </font>
    <font>
      <sz val="11"/>
      <name val="돋움"/>
      <family val="3"/>
      <charset val="129"/>
    </font>
    <font>
      <sz val="11"/>
      <name val="괾괽듴긕긘긞긏M"/>
      <family val="3"/>
      <charset val="129"/>
    </font>
    <font>
      <sz val="10"/>
      <name val="Verdana"/>
      <family val="2"/>
    </font>
    <font>
      <b/>
      <sz val="10"/>
      <color rgb="FFFF0000"/>
      <name val="Gill Sans MT"/>
      <family val="2"/>
    </font>
    <font>
      <b/>
      <sz val="9"/>
      <color indexed="0"/>
      <name val="Courier New"/>
      <family val="3"/>
    </font>
    <font>
      <sz val="9"/>
      <color indexed="0"/>
      <name val="Courier New"/>
      <family val="3"/>
    </font>
    <font>
      <b/>
      <sz val="10"/>
      <name val="Verdana"/>
      <family val="2"/>
    </font>
    <font>
      <b/>
      <sz val="9"/>
      <color indexed="0"/>
      <name val="Courier New"/>
      <family val="3"/>
    </font>
    <font>
      <sz val="9"/>
      <color indexed="0"/>
      <name val="Courier New"/>
      <family val="3"/>
    </font>
    <font>
      <sz val="10"/>
      <color rgb="FFFF0000"/>
      <name val="Gill Sans MT"/>
      <family val="2"/>
    </font>
  </fonts>
  <fills count="26">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2">
    <xf numFmtId="0" fontId="0" fillId="0" borderId="0"/>
    <xf numFmtId="0" fontId="8" fillId="0" borderId="0">
      <protection locked="0"/>
    </xf>
    <xf numFmtId="0" fontId="8" fillId="0" borderId="0">
      <protection locked="0"/>
    </xf>
    <xf numFmtId="0" fontId="8" fillId="0" borderId="0">
      <protection locked="0"/>
    </xf>
    <xf numFmtId="0" fontId="8" fillId="0" borderId="0">
      <protection locked="0"/>
    </xf>
    <xf numFmtId="0" fontId="9" fillId="0" borderId="0"/>
    <xf numFmtId="0" fontId="9" fillId="0" borderId="0"/>
    <xf numFmtId="1" fontId="10" fillId="0" borderId="0"/>
    <xf numFmtId="167" fontId="11" fillId="0" borderId="0" applyFont="0" applyFill="0" applyBorder="0" applyAlignment="0" applyProtection="0"/>
    <xf numFmtId="168" fontId="11"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169" fontId="13" fillId="0" borderId="0" applyFont="0" applyFill="0" applyBorder="0" applyAlignment="0" applyProtection="0"/>
    <xf numFmtId="170" fontId="14" fillId="0" borderId="0" applyFont="0" applyFill="0" applyBorder="0" applyAlignment="0" applyProtection="0"/>
    <xf numFmtId="171" fontId="13" fillId="0" borderId="0" applyFont="0" applyFill="0" applyBorder="0" applyAlignment="0" applyProtection="0"/>
    <xf numFmtId="172" fontId="14" fillId="0" borderId="0" applyFont="0" applyFill="0" applyBorder="0" applyAlignment="0" applyProtection="0"/>
    <xf numFmtId="170" fontId="12" fillId="0" borderId="0" applyFont="0" applyFill="0" applyBorder="0" applyAlignment="0" applyProtection="0"/>
    <xf numFmtId="172" fontId="12" fillId="0" borderId="0" applyFont="0" applyFill="0" applyBorder="0" applyAlignment="0" applyProtection="0"/>
    <xf numFmtId="170" fontId="11" fillId="0" borderId="0" applyFont="0" applyFill="0" applyBorder="0" applyAlignment="0" applyProtection="0"/>
    <xf numFmtId="172" fontId="11" fillId="0" borderId="0" applyFont="0" applyFill="0" applyBorder="0" applyAlignment="0" applyProtection="0"/>
    <xf numFmtId="173" fontId="13" fillId="0" borderId="0" applyFont="0" applyFill="0" applyBorder="0" applyAlignment="0" applyProtection="0"/>
    <xf numFmtId="167" fontId="14" fillId="0" borderId="0" applyFont="0" applyFill="0" applyBorder="0" applyAlignment="0" applyProtection="0"/>
    <xf numFmtId="174" fontId="13" fillId="0" borderId="0" applyFont="0" applyFill="0" applyBorder="0" applyAlignment="0" applyProtection="0"/>
    <xf numFmtId="168" fontId="14" fillId="0" borderId="0" applyFont="0" applyFill="0" applyBorder="0" applyAlignment="0" applyProtection="0"/>
    <xf numFmtId="0" fontId="12" fillId="0" borderId="0"/>
    <xf numFmtId="0" fontId="15" fillId="0" borderId="0"/>
    <xf numFmtId="0" fontId="16" fillId="0" borderId="0"/>
    <xf numFmtId="0" fontId="17" fillId="0" borderId="0"/>
    <xf numFmtId="0" fontId="18" fillId="0" borderId="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175" fontId="22" fillId="0" borderId="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176" fontId="9" fillId="0" borderId="0"/>
    <xf numFmtId="0" fontId="20" fillId="0" borderId="0" applyFont="0" applyFill="0" applyBorder="0" applyAlignment="0" applyProtection="0"/>
    <xf numFmtId="0" fontId="20" fillId="0" borderId="0" applyFont="0" applyFill="0" applyBorder="0" applyAlignment="0" applyProtection="0"/>
    <xf numFmtId="177" fontId="9" fillId="0" borderId="0"/>
    <xf numFmtId="178" fontId="20" fillId="0" borderId="0" applyFont="0" applyFill="0" applyBorder="0" applyAlignment="0" applyProtection="0"/>
    <xf numFmtId="38" fontId="23" fillId="2" borderId="0" applyNumberFormat="0" applyBorder="0" applyAlignment="0" applyProtection="0"/>
    <xf numFmtId="0" fontId="24" fillId="0" borderId="0">
      <alignment horizontal="left"/>
    </xf>
    <xf numFmtId="0" fontId="25" fillId="0" borderId="3" applyNumberFormat="0" applyAlignment="0" applyProtection="0">
      <alignment horizontal="left" vertical="center"/>
    </xf>
    <xf numFmtId="0" fontId="25" fillId="0" borderId="4">
      <alignment horizontal="left" vertical="center"/>
    </xf>
    <xf numFmtId="0" fontId="26" fillId="0" borderId="0" applyNumberFormat="0" applyFill="0" applyBorder="0" applyAlignment="0" applyProtection="0">
      <alignment vertical="top"/>
      <protection locked="0"/>
    </xf>
    <xf numFmtId="0" fontId="27" fillId="0" borderId="0"/>
    <xf numFmtId="0" fontId="27" fillId="0" borderId="0"/>
    <xf numFmtId="10" fontId="23" fillId="2" borderId="5" applyNumberFormat="0" applyBorder="0" applyAlignment="0" applyProtection="0"/>
    <xf numFmtId="179" fontId="28" fillId="0" borderId="0">
      <alignment vertical="center"/>
    </xf>
    <xf numFmtId="173" fontId="20" fillId="0" borderId="0" applyFont="0" applyFill="0" applyBorder="0" applyAlignment="0" applyProtection="0"/>
    <xf numFmtId="174" fontId="20" fillId="0" borderId="0" applyFont="0" applyFill="0" applyBorder="0" applyAlignment="0" applyProtection="0"/>
    <xf numFmtId="0" fontId="29" fillId="0" borderId="6"/>
    <xf numFmtId="42" fontId="20" fillId="0" borderId="0" applyFont="0" applyFill="0" applyBorder="0" applyAlignment="0" applyProtection="0"/>
    <xf numFmtId="4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0" fontId="30" fillId="0" borderId="0"/>
    <xf numFmtId="0" fontId="19" fillId="0" borderId="0"/>
    <xf numFmtId="0" fontId="20" fillId="0" borderId="0"/>
    <xf numFmtId="0" fontId="21"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4" fontId="31" fillId="3" borderId="7" applyNumberFormat="0" applyProtection="0">
      <alignment vertical="center"/>
    </xf>
    <xf numFmtId="4" fontId="32" fillId="4" borderId="7" applyNumberFormat="0" applyProtection="0">
      <alignment vertical="center"/>
    </xf>
    <xf numFmtId="4" fontId="31" fillId="4" borderId="7" applyNumberFormat="0" applyProtection="0">
      <alignment horizontal="left" vertical="center" indent="1"/>
    </xf>
    <xf numFmtId="0" fontId="31" fillId="4" borderId="7" applyNumberFormat="0" applyProtection="0">
      <alignment horizontal="left" vertical="top" indent="1"/>
    </xf>
    <xf numFmtId="4" fontId="31" fillId="5" borderId="0" applyNumberFormat="0" applyProtection="0">
      <alignment horizontal="left" vertical="center" indent="1"/>
    </xf>
    <xf numFmtId="4" fontId="33" fillId="6" borderId="7" applyNumberFormat="0" applyProtection="0">
      <alignment horizontal="right" vertical="center"/>
    </xf>
    <xf numFmtId="4" fontId="33" fillId="7" borderId="7" applyNumberFormat="0" applyProtection="0">
      <alignment horizontal="right" vertical="center"/>
    </xf>
    <xf numFmtId="4" fontId="33" fillId="8" borderId="7" applyNumberFormat="0" applyProtection="0">
      <alignment horizontal="right" vertical="center"/>
    </xf>
    <xf numFmtId="4" fontId="33" fillId="9" borderId="7" applyNumberFormat="0" applyProtection="0">
      <alignment horizontal="right" vertical="center"/>
    </xf>
    <xf numFmtId="4" fontId="33" fillId="10" borderId="7" applyNumberFormat="0" applyProtection="0">
      <alignment horizontal="right" vertical="center"/>
    </xf>
    <xf numFmtId="4" fontId="33" fillId="11" borderId="7" applyNumberFormat="0" applyProtection="0">
      <alignment horizontal="right" vertical="center"/>
    </xf>
    <xf numFmtId="4" fontId="33" fillId="12" borderId="7" applyNumberFormat="0" applyProtection="0">
      <alignment horizontal="right" vertical="center"/>
    </xf>
    <xf numFmtId="4" fontId="33" fillId="13" borderId="7" applyNumberFormat="0" applyProtection="0">
      <alignment horizontal="right" vertical="center"/>
    </xf>
    <xf numFmtId="4" fontId="33" fillId="14" borderId="7" applyNumberFormat="0" applyProtection="0">
      <alignment horizontal="right" vertical="center"/>
    </xf>
    <xf numFmtId="4" fontId="31" fillId="15" borderId="8" applyNumberFormat="0" applyProtection="0">
      <alignment horizontal="left" vertical="center" indent="1"/>
    </xf>
    <xf numFmtId="4" fontId="33" fillId="16" borderId="0" applyNumberFormat="0" applyProtection="0">
      <alignment horizontal="left" vertical="center" indent="1"/>
    </xf>
    <xf numFmtId="4" fontId="34" fillId="17" borderId="0" applyNumberFormat="0" applyProtection="0">
      <alignment horizontal="left" vertical="center" indent="1"/>
    </xf>
    <xf numFmtId="4" fontId="33" fillId="18" borderId="7" applyNumberFormat="0" applyProtection="0">
      <alignment horizontal="right" vertical="center"/>
    </xf>
    <xf numFmtId="4" fontId="33" fillId="16" borderId="0" applyNumberFormat="0" applyProtection="0">
      <alignment horizontal="left" vertical="center" indent="1"/>
    </xf>
    <xf numFmtId="4" fontId="33" fillId="5" borderId="0" applyNumberFormat="0" applyProtection="0">
      <alignment horizontal="left" vertical="center" indent="1"/>
    </xf>
    <xf numFmtId="0" fontId="20" fillId="17" borderId="7" applyNumberFormat="0" applyProtection="0">
      <alignment horizontal="left" vertical="center" indent="1"/>
    </xf>
    <xf numFmtId="0" fontId="20" fillId="17" borderId="7" applyNumberFormat="0" applyProtection="0">
      <alignment horizontal="left" vertical="top" indent="1"/>
    </xf>
    <xf numFmtId="0" fontId="20" fillId="5" borderId="7" applyNumberFormat="0" applyProtection="0">
      <alignment horizontal="left" vertical="center" indent="1"/>
    </xf>
    <xf numFmtId="0" fontId="20" fillId="5" borderId="7" applyNumberFormat="0" applyProtection="0">
      <alignment horizontal="left" vertical="top" indent="1"/>
    </xf>
    <xf numFmtId="0" fontId="20" fillId="19" borderId="7" applyNumberFormat="0" applyProtection="0">
      <alignment horizontal="left" vertical="center" indent="1"/>
    </xf>
    <xf numFmtId="0" fontId="20" fillId="19" borderId="7" applyNumberFormat="0" applyProtection="0">
      <alignment horizontal="left" vertical="top" indent="1"/>
    </xf>
    <xf numFmtId="0" fontId="20" fillId="20" borderId="7" applyNumberFormat="0" applyProtection="0">
      <alignment horizontal="left" vertical="center" indent="1"/>
    </xf>
    <xf numFmtId="0" fontId="20" fillId="20" borderId="7" applyNumberFormat="0" applyProtection="0">
      <alignment horizontal="left" vertical="top" indent="1"/>
    </xf>
    <xf numFmtId="4" fontId="33" fillId="21" borderId="7" applyNumberFormat="0" applyProtection="0">
      <alignment vertical="center"/>
    </xf>
    <xf numFmtId="4" fontId="35" fillId="21" borderId="7" applyNumberFormat="0" applyProtection="0">
      <alignment vertical="center"/>
    </xf>
    <xf numFmtId="4" fontId="33" fillId="21" borderId="7" applyNumberFormat="0" applyProtection="0">
      <alignment horizontal="left" vertical="center" indent="1"/>
    </xf>
    <xf numFmtId="0" fontId="33" fillId="21" borderId="7" applyNumberFormat="0" applyProtection="0">
      <alignment horizontal="left" vertical="top" indent="1"/>
    </xf>
    <xf numFmtId="4" fontId="33" fillId="16" borderId="7" applyNumberFormat="0" applyProtection="0">
      <alignment horizontal="right" vertical="center"/>
    </xf>
    <xf numFmtId="4" fontId="35" fillId="16" borderId="7" applyNumberFormat="0" applyProtection="0">
      <alignment horizontal="right" vertical="center"/>
    </xf>
    <xf numFmtId="4" fontId="33" fillId="18" borderId="7" applyNumberFormat="0" applyProtection="0">
      <alignment horizontal="left" vertical="center" indent="1"/>
    </xf>
    <xf numFmtId="0" fontId="33" fillId="5" borderId="7" applyNumberFormat="0" applyProtection="0">
      <alignment horizontal="left" vertical="top" indent="1"/>
    </xf>
    <xf numFmtId="4" fontId="36" fillId="22" borderId="0" applyNumberFormat="0" applyProtection="0">
      <alignment horizontal="left" vertical="center" indent="1"/>
    </xf>
    <xf numFmtId="4" fontId="37" fillId="16" borderId="7" applyNumberFormat="0" applyProtection="0">
      <alignment horizontal="right" vertical="center"/>
    </xf>
    <xf numFmtId="0" fontId="20" fillId="0" borderId="0"/>
    <xf numFmtId="0" fontId="38" fillId="0" borderId="0">
      <protection locked="0"/>
    </xf>
    <xf numFmtId="0" fontId="29" fillId="0" borderId="0"/>
    <xf numFmtId="0" fontId="20" fillId="0" borderId="0" applyFont="0" applyFill="0" applyBorder="0" applyAlignment="0" applyProtection="0"/>
    <xf numFmtId="0" fontId="20" fillId="0" borderId="0" applyFont="0" applyFill="0" applyBorder="0" applyAlignment="0" applyProtection="0"/>
    <xf numFmtId="0" fontId="20" fillId="0" borderId="0"/>
    <xf numFmtId="0" fontId="39" fillId="0" borderId="0" applyNumberFormat="0" applyFill="0" applyBorder="0" applyAlignment="0" applyProtection="0">
      <alignment vertical="top"/>
      <protection locked="0"/>
    </xf>
    <xf numFmtId="181" fontId="40" fillId="0" borderId="0" applyFont="0" applyFill="0" applyBorder="0" applyAlignment="0" applyProtection="0"/>
    <xf numFmtId="182" fontId="40" fillId="0" borderId="0" applyFont="0" applyFill="0" applyBorder="0" applyAlignment="0" applyProtection="0"/>
    <xf numFmtId="0" fontId="41" fillId="0" borderId="0"/>
    <xf numFmtId="174" fontId="42" fillId="0" borderId="0" applyFont="0" applyFill="0" applyBorder="0" applyAlignment="0" applyProtection="0">
      <alignment vertical="center"/>
    </xf>
    <xf numFmtId="0" fontId="9" fillId="0" borderId="0"/>
    <xf numFmtId="0" fontId="43" fillId="0" borderId="0" applyFont="0" applyFill="0" applyBorder="0" applyAlignment="0" applyProtection="0"/>
    <xf numFmtId="0" fontId="9" fillId="0" borderId="0" applyFont="0" applyFill="0" applyBorder="0" applyAlignment="0" applyProtection="0"/>
    <xf numFmtId="0" fontId="42" fillId="0" borderId="0">
      <alignment vertical="center"/>
    </xf>
    <xf numFmtId="0" fontId="20" fillId="0" borderId="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0" fontId="1" fillId="0" borderId="0"/>
  </cellStyleXfs>
  <cellXfs count="112">
    <xf numFmtId="0" fontId="0" fillId="0" borderId="0" xfId="0"/>
    <xf numFmtId="0" fontId="3" fillId="0" borderId="0" xfId="0" applyFont="1" applyAlignment="1">
      <alignment horizontal="justify"/>
    </xf>
    <xf numFmtId="0" fontId="4" fillId="0" borderId="0" xfId="0" applyFont="1"/>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15" fontId="4" fillId="0" borderId="0" xfId="0" quotePrefix="1"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5" fontId="4" fillId="0" borderId="0" xfId="0" applyNumberFormat="1" applyFont="1"/>
    <xf numFmtId="7" fontId="4" fillId="0" borderId="0" xfId="0" applyNumberFormat="1" applyFont="1"/>
    <xf numFmtId="5" fontId="4" fillId="0" borderId="0" xfId="0" applyNumberFormat="1" applyFont="1" applyFill="1"/>
    <xf numFmtId="7" fontId="4" fillId="0" borderId="0" xfId="0" applyNumberFormat="1" applyFont="1" applyFill="1"/>
    <xf numFmtId="0" fontId="4" fillId="0" borderId="0" xfId="0" applyFont="1" applyFill="1"/>
    <xf numFmtId="44" fontId="4" fillId="0" borderId="0" xfId="0" applyNumberFormat="1" applyFont="1"/>
    <xf numFmtId="164" fontId="4" fillId="0" borderId="0" xfId="0" applyNumberFormat="1" applyFont="1" applyFill="1"/>
    <xf numFmtId="44" fontId="4" fillId="0" borderId="0" xfId="0" applyNumberFormat="1" applyFont="1" applyFill="1"/>
    <xf numFmtId="43" fontId="4" fillId="0" borderId="0" xfId="0" applyNumberFormat="1" applyFont="1" applyFill="1"/>
    <xf numFmtId="43" fontId="4" fillId="0" borderId="0" xfId="0" applyNumberFormat="1" applyFont="1"/>
    <xf numFmtId="165" fontId="4" fillId="0" borderId="0" xfId="0" applyNumberFormat="1" applyFont="1" applyFill="1"/>
    <xf numFmtId="0" fontId="4" fillId="0" borderId="0" xfId="0" applyFont="1" applyFill="1" applyAlignment="1">
      <alignment horizontal="left" wrapText="1"/>
    </xf>
    <xf numFmtId="165" fontId="4" fillId="0" borderId="0" xfId="0" applyNumberFormat="1" applyFont="1"/>
    <xf numFmtId="166" fontId="4" fillId="0" borderId="0" xfId="0" applyNumberFormat="1" applyFont="1" applyFill="1"/>
    <xf numFmtId="0" fontId="4" fillId="0" borderId="0" xfId="0" applyFont="1" applyAlignment="1">
      <alignment wrapText="1"/>
    </xf>
    <xf numFmtId="5" fontId="4" fillId="0" borderId="2" xfId="0" applyNumberFormat="1" applyFont="1" applyBorder="1"/>
    <xf numFmtId="7" fontId="4" fillId="0" borderId="2" xfId="0" applyNumberFormat="1" applyFont="1" applyBorder="1"/>
    <xf numFmtId="5" fontId="4" fillId="0" borderId="2" xfId="0" applyNumberFormat="1" applyFont="1" applyFill="1" applyBorder="1"/>
    <xf numFmtId="7" fontId="4" fillId="0" borderId="2" xfId="0" applyNumberFormat="1" applyFont="1" applyFill="1" applyBorder="1"/>
    <xf numFmtId="7" fontId="4" fillId="0" borderId="0" xfId="0" applyNumberFormat="1" applyFont="1" applyFill="1" applyBorder="1"/>
    <xf numFmtId="0" fontId="7" fillId="0" borderId="0" xfId="0" applyFont="1"/>
    <xf numFmtId="0" fontId="4" fillId="0" borderId="0" xfId="0" applyFont="1" applyBorder="1"/>
    <xf numFmtId="43" fontId="4" fillId="0" borderId="0" xfId="0" applyNumberFormat="1" applyFont="1" applyFill="1" applyBorder="1"/>
    <xf numFmtId="4" fontId="4" fillId="0" borderId="0" xfId="0" applyNumberFormat="1" applyFont="1" applyFill="1" applyBorder="1"/>
    <xf numFmtId="0" fontId="0" fillId="0" borderId="0" xfId="0" applyFill="1"/>
    <xf numFmtId="0" fontId="4" fillId="0" borderId="1" xfId="0" applyFont="1" applyFill="1" applyBorder="1" applyAlignment="1">
      <alignment horizontal="center"/>
    </xf>
    <xf numFmtId="0" fontId="4" fillId="0" borderId="1" xfId="0" applyFont="1" applyFill="1" applyBorder="1" applyAlignment="1">
      <alignment wrapText="1"/>
    </xf>
    <xf numFmtId="0" fontId="6" fillId="0" borderId="0" xfId="0" applyFont="1" applyFill="1"/>
    <xf numFmtId="43" fontId="4" fillId="0" borderId="0" xfId="128" applyFont="1" applyFill="1"/>
    <xf numFmtId="183" fontId="4" fillId="0" borderId="0" xfId="129" applyNumberFormat="1" applyFont="1" applyFill="1"/>
    <xf numFmtId="184" fontId="4" fillId="0" borderId="0" xfId="128" applyNumberFormat="1" applyFont="1" applyFill="1"/>
    <xf numFmtId="185" fontId="4" fillId="0" borderId="0" xfId="128" applyNumberFormat="1" applyFont="1" applyFill="1"/>
    <xf numFmtId="186" fontId="4" fillId="0" borderId="0" xfId="130" applyNumberFormat="1" applyFont="1" applyFill="1"/>
    <xf numFmtId="0" fontId="4" fillId="0" borderId="0" xfId="0" applyFont="1" applyFill="1" applyAlignment="1">
      <alignment horizontal="right" wrapText="1"/>
    </xf>
    <xf numFmtId="0" fontId="4" fillId="0" borderId="0" xfId="0" applyFont="1" applyFill="1" applyAlignment="1">
      <alignment horizontal="right"/>
    </xf>
    <xf numFmtId="0" fontId="0" fillId="0" borderId="0" xfId="0" applyFill="1" applyAlignment="1">
      <alignment horizontal="right"/>
    </xf>
    <xf numFmtId="8" fontId="4" fillId="0" borderId="2" xfId="0" applyNumberFormat="1" applyFont="1" applyFill="1" applyBorder="1"/>
    <xf numFmtId="0" fontId="45" fillId="0" borderId="0" xfId="0" applyFont="1" applyFill="1" applyAlignment="1">
      <alignment horizontal="right"/>
    </xf>
    <xf numFmtId="185" fontId="4" fillId="0" borderId="0" xfId="128" applyNumberFormat="1" applyFont="1" applyFill="1" applyAlignment="1">
      <alignment horizontal="right"/>
    </xf>
    <xf numFmtId="0" fontId="46" fillId="0" borderId="0" xfId="0" applyFont="1" applyFill="1" applyAlignment="1" applyProtection="1"/>
    <xf numFmtId="0" fontId="47" fillId="0" borderId="0" xfId="0" applyFont="1" applyFill="1" applyAlignment="1" applyProtection="1">
      <alignment horizontal="right"/>
    </xf>
    <xf numFmtId="0" fontId="47" fillId="0" borderId="0" xfId="0" applyFont="1" applyFill="1" applyAlignment="1" applyProtection="1">
      <alignment horizontal="center"/>
    </xf>
    <xf numFmtId="0" fontId="47" fillId="0" borderId="0" xfId="0" applyFont="1" applyFill="1" applyAlignment="1" applyProtection="1">
      <alignment horizontal="centerContinuous"/>
    </xf>
    <xf numFmtId="0" fontId="47" fillId="0" borderId="0" xfId="0" applyFont="1" applyFill="1" applyAlignment="1" applyProtection="1"/>
    <xf numFmtId="0" fontId="47" fillId="0" borderId="0" xfId="0" applyNumberFormat="1" applyFont="1" applyFill="1" applyAlignment="1" applyProtection="1">
      <alignment horizontal="centerContinuous"/>
    </xf>
    <xf numFmtId="187" fontId="47" fillId="0" borderId="0" xfId="0" applyNumberFormat="1" applyFont="1" applyFill="1" applyAlignment="1" applyProtection="1">
      <alignment horizontal="right"/>
    </xf>
    <xf numFmtId="0" fontId="47" fillId="23" borderId="0" xfId="0" applyFont="1" applyFill="1" applyAlignment="1" applyProtection="1"/>
    <xf numFmtId="188" fontId="47" fillId="0" borderId="0" xfId="0" applyNumberFormat="1" applyFont="1" applyFill="1" applyAlignment="1" applyProtection="1">
      <alignment horizontal="right"/>
    </xf>
    <xf numFmtId="44" fontId="47" fillId="21" borderId="0" xfId="0" applyNumberFormat="1" applyFont="1" applyFill="1" applyAlignment="1" applyProtection="1">
      <alignment horizontal="right"/>
    </xf>
    <xf numFmtId="44" fontId="0" fillId="21" borderId="0" xfId="0" applyNumberFormat="1" applyFill="1"/>
    <xf numFmtId="0" fontId="47" fillId="21" borderId="0" xfId="0" applyFont="1" applyFill="1" applyAlignment="1" applyProtection="1"/>
    <xf numFmtId="0" fontId="0" fillId="21" borderId="0" xfId="0" applyFill="1"/>
    <xf numFmtId="187" fontId="47" fillId="21" borderId="0" xfId="0" applyNumberFormat="1" applyFont="1" applyFill="1" applyAlignment="1" applyProtection="1">
      <alignment horizontal="right"/>
    </xf>
    <xf numFmtId="0" fontId="47" fillId="0" borderId="9" xfId="0" applyFont="1" applyFill="1" applyBorder="1" applyAlignment="1" applyProtection="1">
      <alignment horizontal="right"/>
    </xf>
    <xf numFmtId="0" fontId="0" fillId="0" borderId="10" xfId="0" applyBorder="1"/>
    <xf numFmtId="0" fontId="0" fillId="0" borderId="11" xfId="0" applyBorder="1"/>
    <xf numFmtId="0" fontId="46" fillId="0" borderId="12" xfId="0" applyFont="1" applyFill="1" applyBorder="1" applyAlignment="1" applyProtection="1"/>
    <xf numFmtId="0" fontId="0" fillId="0" borderId="0" xfId="0" applyBorder="1"/>
    <xf numFmtId="0" fontId="0" fillId="0" borderId="13" xfId="0" applyBorder="1"/>
    <xf numFmtId="0" fontId="0" fillId="0" borderId="12" xfId="0" applyBorder="1"/>
    <xf numFmtId="0" fontId="47" fillId="23" borderId="12" xfId="0" applyFont="1" applyFill="1" applyBorder="1" applyAlignment="1" applyProtection="1"/>
    <xf numFmtId="188" fontId="0" fillId="0" borderId="0" xfId="0" applyNumberFormat="1" applyBorder="1"/>
    <xf numFmtId="187" fontId="0" fillId="0" borderId="0" xfId="0" applyNumberFormat="1" applyBorder="1"/>
    <xf numFmtId="188" fontId="0" fillId="24" borderId="0" xfId="0" applyNumberFormat="1" applyFill="1" applyBorder="1"/>
    <xf numFmtId="188" fontId="0" fillId="21" borderId="0" xfId="0" applyNumberFormat="1" applyFill="1" applyBorder="1"/>
    <xf numFmtId="187" fontId="0" fillId="21" borderId="0" xfId="0" applyNumberFormat="1" applyFill="1" applyBorder="1"/>
    <xf numFmtId="0" fontId="0" fillId="21" borderId="0" xfId="0" applyFill="1" applyBorder="1"/>
    <xf numFmtId="0" fontId="0" fillId="0" borderId="14" xfId="0" applyBorder="1"/>
    <xf numFmtId="0" fontId="0" fillId="0" borderId="6" xfId="0" applyBorder="1"/>
    <xf numFmtId="0" fontId="0" fillId="0" borderId="15" xfId="0" applyBorder="1"/>
    <xf numFmtId="0" fontId="47" fillId="0" borderId="0" xfId="0" applyNumberFormat="1" applyFont="1" applyFill="1" applyAlignment="1" applyProtection="1">
      <alignment horizontal="center"/>
    </xf>
    <xf numFmtId="0" fontId="0" fillId="25" borderId="0" xfId="0" applyFill="1"/>
    <xf numFmtId="188" fontId="0" fillId="0" borderId="0" xfId="0" applyNumberFormat="1"/>
    <xf numFmtId="188" fontId="0" fillId="25" borderId="0" xfId="0" applyNumberFormat="1" applyFill="1"/>
    <xf numFmtId="187" fontId="0" fillId="0" borderId="0" xfId="0" applyNumberFormat="1"/>
    <xf numFmtId="1" fontId="0" fillId="0" borderId="0" xfId="129" applyNumberFormat="1" applyFont="1"/>
    <xf numFmtId="0" fontId="48" fillId="0" borderId="0" xfId="0" applyFont="1"/>
    <xf numFmtId="0" fontId="49" fillId="0" borderId="0" xfId="0" applyFont="1" applyFill="1" applyAlignment="1" applyProtection="1"/>
    <xf numFmtId="0" fontId="50" fillId="0" borderId="0" xfId="0" applyFont="1" applyFill="1" applyAlignment="1" applyProtection="1">
      <alignment horizontal="right"/>
    </xf>
    <xf numFmtId="0" fontId="50" fillId="0" borderId="0" xfId="0" applyFont="1" applyFill="1" applyAlignment="1" applyProtection="1">
      <alignment horizontal="center"/>
    </xf>
    <xf numFmtId="0" fontId="50" fillId="0" borderId="0" xfId="0" applyFont="1" applyFill="1" applyAlignment="1" applyProtection="1"/>
    <xf numFmtId="0" fontId="4" fillId="0" borderId="0" xfId="0" applyFont="1" applyAlignment="1">
      <alignment horizontal="center"/>
    </xf>
    <xf numFmtId="15" fontId="4" fillId="0" borderId="0" xfId="0" quotePrefix="1" applyNumberFormat="1" applyFont="1" applyBorder="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Fill="1" applyAlignment="1">
      <alignment horizontal="left" wrapText="1"/>
    </xf>
    <xf numFmtId="0" fontId="6" fillId="0" borderId="0" xfId="0" applyFont="1" applyAlignment="1">
      <alignment horizontal="center"/>
    </xf>
    <xf numFmtId="0" fontId="45" fillId="0" borderId="0" xfId="0" applyFont="1" applyFill="1" applyAlignment="1">
      <alignment horizontal="left" wrapText="1"/>
    </xf>
    <xf numFmtId="0" fontId="6" fillId="0" borderId="0" xfId="0" applyFont="1" applyFill="1" applyAlignment="1">
      <alignment horizontal="center"/>
    </xf>
    <xf numFmtId="0" fontId="0" fillId="24" borderId="0" xfId="0" applyFill="1" applyBorder="1" applyAlignment="1">
      <alignment horizontal="center"/>
    </xf>
    <xf numFmtId="187" fontId="47" fillId="0" borderId="0" xfId="0" applyNumberFormat="1" applyFont="1" applyFill="1" applyAlignment="1" applyProtection="1">
      <alignment horizontal="right"/>
    </xf>
    <xf numFmtId="0" fontId="0" fillId="0" borderId="0" xfId="0"/>
    <xf numFmtId="0" fontId="46" fillId="0" borderId="0" xfId="0" applyFont="1" applyFill="1" applyAlignment="1" applyProtection="1"/>
    <xf numFmtId="188" fontId="47" fillId="0" borderId="0" xfId="0" applyNumberFormat="1" applyFont="1" applyFill="1" applyAlignment="1" applyProtection="1">
      <alignment horizontal="right"/>
    </xf>
    <xf numFmtId="0" fontId="47" fillId="0" borderId="0" xfId="0" applyFont="1" applyFill="1" applyAlignment="1" applyProtection="1"/>
    <xf numFmtId="0" fontId="47" fillId="0" borderId="0" xfId="0" applyFont="1" applyFill="1" applyAlignment="1" applyProtection="1">
      <alignment horizontal="center"/>
    </xf>
    <xf numFmtId="0" fontId="47" fillId="0" borderId="0" xfId="0" applyNumberFormat="1" applyFont="1" applyFill="1" applyAlignment="1" applyProtection="1">
      <alignment horizontal="center"/>
    </xf>
    <xf numFmtId="187" fontId="50" fillId="0" borderId="0" xfId="0" applyNumberFormat="1" applyFont="1" applyFill="1" applyAlignment="1" applyProtection="1">
      <alignment horizontal="right"/>
    </xf>
    <xf numFmtId="0" fontId="49" fillId="0" borderId="0" xfId="0" applyFont="1" applyFill="1" applyAlignment="1" applyProtection="1"/>
    <xf numFmtId="188" fontId="50" fillId="0" borderId="0" xfId="0" applyNumberFormat="1" applyFont="1" applyFill="1" applyAlignment="1" applyProtection="1">
      <alignment horizontal="right"/>
    </xf>
    <xf numFmtId="0" fontId="50" fillId="0" borderId="0" xfId="0" applyFont="1" applyFill="1" applyAlignment="1" applyProtection="1"/>
    <xf numFmtId="0" fontId="50" fillId="0" borderId="0" xfId="0" applyNumberFormat="1" applyFont="1" applyFill="1" applyAlignment="1" applyProtection="1">
      <alignment horizontal="center"/>
    </xf>
    <xf numFmtId="0" fontId="50" fillId="0" borderId="0" xfId="0" applyFont="1" applyFill="1" applyAlignment="1" applyProtection="1">
      <alignment horizontal="center"/>
    </xf>
  </cellXfs>
  <cellStyles count="132">
    <cellStyle name=" " xfId="1" xr:uid="{00000000-0005-0000-0000-000000000000}"/>
    <cellStyle name=" _CF" xfId="2" xr:uid="{00000000-0005-0000-0000-000001000000}"/>
    <cellStyle name=" _Condensed Version-YTD" xfId="3" xr:uid="{00000000-0005-0000-0000-000002000000}"/>
    <cellStyle name=" _Condensed Version-YTD_Backup Calcs." xfId="4" xr:uid="{00000000-0005-0000-0000-000003000000}"/>
    <cellStyle name="??&amp;O?&amp;H?_x0008__x000f__x0007_?_x0007__x0001__x0001_" xfId="5" xr:uid="{00000000-0005-0000-0000-000004000000}"/>
    <cellStyle name="??&amp;O?&amp;H?_x0008_??_x0007__x0001__x0001_" xfId="6" xr:uid="{00000000-0005-0000-0000-000005000000}"/>
    <cellStyle name="W_##INVENTORY" xfId="7" xr:uid="{00000000-0005-0000-0000-000006000000}"/>
    <cellStyle name="A¡§¡ⓒ¡E¡þ¡EO [0]_¡§￠Ri¡§u¡§¡þ¡§¡þI¡§u￠R¨I" xfId="8" xr:uid="{00000000-0005-0000-0000-000007000000}"/>
    <cellStyle name="A¡§¡ⓒ¡E¡þ¡EO_¡§￠Ri¡§u¡§¡þ¡§¡þI¡§u￠R¨I" xfId="9" xr:uid="{00000000-0005-0000-0000-000008000000}"/>
    <cellStyle name="A¨­￠￢￠O [0]_¡ÆA¡¤￠R￠￢i¨u¨uC¡I" xfId="10" xr:uid="{00000000-0005-0000-0000-000009000000}"/>
    <cellStyle name="A¨­￠￢￠O_¡ÆA¡¤￠R￠￢i¨u¨uC¡I" xfId="11" xr:uid="{00000000-0005-0000-0000-00000A000000}"/>
    <cellStyle name="AeE­ [0]_´e¿i" xfId="12" xr:uid="{00000000-0005-0000-0000-00000B000000}"/>
    <cellStyle name="ÅëÈ­ [0]_±âÅ¸" xfId="13" xr:uid="{00000000-0005-0000-0000-00000C000000}"/>
    <cellStyle name="AeE­_´e¿i" xfId="14" xr:uid="{00000000-0005-0000-0000-00000D000000}"/>
    <cellStyle name="ÅëÈ­_±âÅ¸" xfId="15" xr:uid="{00000000-0005-0000-0000-00000E000000}"/>
    <cellStyle name="AeE¡ⓒ [0]_¡ÆA¡¤￠R￠￢i¨u¨uC¡I" xfId="16" xr:uid="{00000000-0005-0000-0000-00000F000000}"/>
    <cellStyle name="AeE¡ⓒ_¡ÆA¡¤￠R￠￢i¨u¨uC¡I" xfId="17" xr:uid="{00000000-0005-0000-0000-000010000000}"/>
    <cellStyle name="AeE￠R¨I [0]_¡§￠Ri¡§u¡§¡þ¡§¡þI¡§u￠R¨I" xfId="18" xr:uid="{00000000-0005-0000-0000-000011000000}"/>
    <cellStyle name="AeE￠R¨I_¡§￠Ri¡§u¡§¡þ¡§¡þI¡§u￠R¨I" xfId="19" xr:uid="{00000000-0005-0000-0000-000012000000}"/>
    <cellStyle name="AÞ¸¶ [0]_´e¿i" xfId="20" xr:uid="{00000000-0005-0000-0000-000013000000}"/>
    <cellStyle name="ÄÞ¸¶ [0]_±âÅ¸" xfId="21" xr:uid="{00000000-0005-0000-0000-000014000000}"/>
    <cellStyle name="AÞ¸¶_´e¿i" xfId="22" xr:uid="{00000000-0005-0000-0000-000015000000}"/>
    <cellStyle name="ÄÞ¸¶_±âÅ¸" xfId="23" xr:uid="{00000000-0005-0000-0000-000016000000}"/>
    <cellStyle name="C¡IA¨ª_#1,2" xfId="24" xr:uid="{00000000-0005-0000-0000-000017000000}"/>
    <cellStyle name="C￠RIA¡§¨￡_#1,2" xfId="25" xr:uid="{00000000-0005-0000-0000-000018000000}"/>
    <cellStyle name="C￥AØ_#1,2" xfId="26" xr:uid="{00000000-0005-0000-0000-000019000000}"/>
    <cellStyle name="Ç¥ÁØ_¿ù°£¿ä¾àº¸°í" xfId="27" xr:uid="{00000000-0005-0000-0000-00001A000000}"/>
    <cellStyle name="category" xfId="28" xr:uid="{00000000-0005-0000-0000-00001B000000}"/>
    <cellStyle name="Comma" xfId="128" builtinId="3"/>
    <cellStyle name="Comma 2" xfId="29" xr:uid="{00000000-0005-0000-0000-00001D000000}"/>
    <cellStyle name="Comma 2 2" xfId="30" xr:uid="{00000000-0005-0000-0000-00001E000000}"/>
    <cellStyle name="Comma 3" xfId="31" xr:uid="{00000000-0005-0000-0000-00001F000000}"/>
    <cellStyle name="Comma 4" xfId="32" xr:uid="{00000000-0005-0000-0000-000020000000}"/>
    <cellStyle name="comma zerodec" xfId="33" xr:uid="{00000000-0005-0000-0000-000021000000}"/>
    <cellStyle name="Currency" xfId="129" builtinId="4"/>
    <cellStyle name="Currency 2" xfId="34" xr:uid="{00000000-0005-0000-0000-000023000000}"/>
    <cellStyle name="Currency 2 2" xfId="35" xr:uid="{00000000-0005-0000-0000-000024000000}"/>
    <cellStyle name="Currency 3" xfId="36" xr:uid="{00000000-0005-0000-0000-000025000000}"/>
    <cellStyle name="Currency 4" xfId="37" xr:uid="{00000000-0005-0000-0000-000026000000}"/>
    <cellStyle name="Currency1" xfId="38" xr:uid="{00000000-0005-0000-0000-000027000000}"/>
    <cellStyle name="Dezimal [0]_laroux" xfId="39" xr:uid="{00000000-0005-0000-0000-000028000000}"/>
    <cellStyle name="Dezimal_laroux" xfId="40" xr:uid="{00000000-0005-0000-0000-000029000000}"/>
    <cellStyle name="Dollar (zero dec)" xfId="41" xr:uid="{00000000-0005-0000-0000-00002A000000}"/>
    <cellStyle name="Euro" xfId="42" xr:uid="{00000000-0005-0000-0000-00002B000000}"/>
    <cellStyle name="Grey" xfId="43" xr:uid="{00000000-0005-0000-0000-00002C000000}"/>
    <cellStyle name="HEADER" xfId="44" xr:uid="{00000000-0005-0000-0000-00002D000000}"/>
    <cellStyle name="Header1" xfId="45" xr:uid="{00000000-0005-0000-0000-00002E000000}"/>
    <cellStyle name="Header2" xfId="46" xr:uid="{00000000-0005-0000-0000-00002F000000}"/>
    <cellStyle name="Hipervínculo_Libro17" xfId="47" xr:uid="{00000000-0005-0000-0000-000030000000}"/>
    <cellStyle name="Hyperlink" xfId="48" xr:uid="{00000000-0005-0000-0000-000031000000}"/>
    <cellStyle name="Hyperlink 2" xfId="49" xr:uid="{00000000-0005-0000-0000-000032000000}"/>
    <cellStyle name="Input [yellow]" xfId="50" xr:uid="{00000000-0005-0000-0000-000033000000}"/>
    <cellStyle name="jsw" xfId="51" xr:uid="{00000000-0005-0000-0000-000034000000}"/>
    <cellStyle name="Milliers [0]_Arabian Spec" xfId="52" xr:uid="{00000000-0005-0000-0000-000035000000}"/>
    <cellStyle name="Milliers_Arabian Spec" xfId="53" xr:uid="{00000000-0005-0000-0000-000036000000}"/>
    <cellStyle name="Model" xfId="54" xr:uid="{00000000-0005-0000-0000-000037000000}"/>
    <cellStyle name="Moeda [0]_EnergyForm" xfId="55" xr:uid="{00000000-0005-0000-0000-000038000000}"/>
    <cellStyle name="Moeda_EnergyForm" xfId="56" xr:uid="{00000000-0005-0000-0000-000039000000}"/>
    <cellStyle name="Mon?aire [0]_Arabian Spec" xfId="57" xr:uid="{00000000-0005-0000-0000-00003A000000}"/>
    <cellStyle name="Mon?aire_Arabian Spec" xfId="58" xr:uid="{00000000-0005-0000-0000-00003B000000}"/>
    <cellStyle name="Normal" xfId="0" builtinId="0"/>
    <cellStyle name="Normal - Style1" xfId="59" xr:uid="{00000000-0005-0000-0000-00003D000000}"/>
    <cellStyle name="Normal 2" xfId="60" xr:uid="{00000000-0005-0000-0000-00003E000000}"/>
    <cellStyle name="Normal 2 2" xfId="61" xr:uid="{00000000-0005-0000-0000-00003F000000}"/>
    <cellStyle name="Normal 3" xfId="62" xr:uid="{00000000-0005-0000-0000-000040000000}"/>
    <cellStyle name="Normal 3 2" xfId="63" xr:uid="{00000000-0005-0000-0000-000041000000}"/>
    <cellStyle name="Normal 3 3" xfId="64" xr:uid="{00000000-0005-0000-0000-000042000000}"/>
    <cellStyle name="Normal 3 4" xfId="65" xr:uid="{00000000-0005-0000-0000-000043000000}"/>
    <cellStyle name="Normal 4" xfId="66" xr:uid="{00000000-0005-0000-0000-000044000000}"/>
    <cellStyle name="Normal 5" xfId="67" xr:uid="{00000000-0005-0000-0000-000045000000}"/>
    <cellStyle name="Normal 6" xfId="68" xr:uid="{00000000-0005-0000-0000-000046000000}"/>
    <cellStyle name="Normal 7" xfId="69" xr:uid="{00000000-0005-0000-0000-000047000000}"/>
    <cellStyle name="Normal 8" xfId="131" xr:uid="{00000000-0005-0000-0000-000048000000}"/>
    <cellStyle name="Percent" xfId="130" builtinId="5"/>
    <cellStyle name="Percent [2]" xfId="70" xr:uid="{00000000-0005-0000-0000-00004A000000}"/>
    <cellStyle name="Percent 2" xfId="71" xr:uid="{00000000-0005-0000-0000-00004B000000}"/>
    <cellStyle name="Percent 3" xfId="72" xr:uid="{00000000-0005-0000-0000-00004C000000}"/>
    <cellStyle name="Percent 4" xfId="73" xr:uid="{00000000-0005-0000-0000-00004D000000}"/>
    <cellStyle name="SAPBEXaggData" xfId="74" xr:uid="{00000000-0005-0000-0000-00004E000000}"/>
    <cellStyle name="SAPBEXaggDataEmph" xfId="75" xr:uid="{00000000-0005-0000-0000-00004F000000}"/>
    <cellStyle name="SAPBEXaggItem" xfId="76" xr:uid="{00000000-0005-0000-0000-000050000000}"/>
    <cellStyle name="SAPBEXaggItemX" xfId="77" xr:uid="{00000000-0005-0000-0000-000051000000}"/>
    <cellStyle name="SAPBEXchaText" xfId="78" xr:uid="{00000000-0005-0000-0000-000052000000}"/>
    <cellStyle name="SAPBEXexcBad7" xfId="79" xr:uid="{00000000-0005-0000-0000-000053000000}"/>
    <cellStyle name="SAPBEXexcBad8" xfId="80" xr:uid="{00000000-0005-0000-0000-000054000000}"/>
    <cellStyle name="SAPBEXexcBad9" xfId="81" xr:uid="{00000000-0005-0000-0000-000055000000}"/>
    <cellStyle name="SAPBEXexcCritical4" xfId="82" xr:uid="{00000000-0005-0000-0000-000056000000}"/>
    <cellStyle name="SAPBEXexcCritical5" xfId="83" xr:uid="{00000000-0005-0000-0000-000057000000}"/>
    <cellStyle name="SAPBEXexcCritical6" xfId="84" xr:uid="{00000000-0005-0000-0000-000058000000}"/>
    <cellStyle name="SAPBEXexcGood1" xfId="85" xr:uid="{00000000-0005-0000-0000-000059000000}"/>
    <cellStyle name="SAPBEXexcGood2" xfId="86" xr:uid="{00000000-0005-0000-0000-00005A000000}"/>
    <cellStyle name="SAPBEXexcGood3" xfId="87" xr:uid="{00000000-0005-0000-0000-00005B000000}"/>
    <cellStyle name="SAPBEXfilterDrill" xfId="88" xr:uid="{00000000-0005-0000-0000-00005C000000}"/>
    <cellStyle name="SAPBEXfilterItem" xfId="89" xr:uid="{00000000-0005-0000-0000-00005D000000}"/>
    <cellStyle name="SAPBEXfilterText" xfId="90" xr:uid="{00000000-0005-0000-0000-00005E000000}"/>
    <cellStyle name="SAPBEXformats" xfId="91" xr:uid="{00000000-0005-0000-0000-00005F000000}"/>
    <cellStyle name="SAPBEXheaderItem" xfId="92" xr:uid="{00000000-0005-0000-0000-000060000000}"/>
    <cellStyle name="SAPBEXheaderText" xfId="93" xr:uid="{00000000-0005-0000-0000-000061000000}"/>
    <cellStyle name="SAPBEXHLevel0" xfId="94" xr:uid="{00000000-0005-0000-0000-000062000000}"/>
    <cellStyle name="SAPBEXHLevel0X" xfId="95" xr:uid="{00000000-0005-0000-0000-000063000000}"/>
    <cellStyle name="SAPBEXHLevel1" xfId="96" xr:uid="{00000000-0005-0000-0000-000064000000}"/>
    <cellStyle name="SAPBEXHLevel1X" xfId="97" xr:uid="{00000000-0005-0000-0000-000065000000}"/>
    <cellStyle name="SAPBEXHLevel2" xfId="98" xr:uid="{00000000-0005-0000-0000-000066000000}"/>
    <cellStyle name="SAPBEXHLevel2X" xfId="99" xr:uid="{00000000-0005-0000-0000-000067000000}"/>
    <cellStyle name="SAPBEXHLevel3" xfId="100" xr:uid="{00000000-0005-0000-0000-000068000000}"/>
    <cellStyle name="SAPBEXHLevel3X" xfId="101" xr:uid="{00000000-0005-0000-0000-000069000000}"/>
    <cellStyle name="SAPBEXresData" xfId="102" xr:uid="{00000000-0005-0000-0000-00006A000000}"/>
    <cellStyle name="SAPBEXresDataEmph" xfId="103" xr:uid="{00000000-0005-0000-0000-00006B000000}"/>
    <cellStyle name="SAPBEXresItem" xfId="104" xr:uid="{00000000-0005-0000-0000-00006C000000}"/>
    <cellStyle name="SAPBEXresItemX" xfId="105" xr:uid="{00000000-0005-0000-0000-00006D000000}"/>
    <cellStyle name="SAPBEXstdData" xfId="106" xr:uid="{00000000-0005-0000-0000-00006E000000}"/>
    <cellStyle name="SAPBEXstdDataEmph" xfId="107" xr:uid="{00000000-0005-0000-0000-00006F000000}"/>
    <cellStyle name="SAPBEXstdItem" xfId="108" xr:uid="{00000000-0005-0000-0000-000070000000}"/>
    <cellStyle name="SAPBEXstdItemX" xfId="109" xr:uid="{00000000-0005-0000-0000-000071000000}"/>
    <cellStyle name="SAPBEXtitle" xfId="110" xr:uid="{00000000-0005-0000-0000-000072000000}"/>
    <cellStyle name="SAPBEXundefined" xfId="111" xr:uid="{00000000-0005-0000-0000-000073000000}"/>
    <cellStyle name="Standard_laroux" xfId="112" xr:uid="{00000000-0005-0000-0000-000074000000}"/>
    <cellStyle name="Style 1" xfId="113" xr:uid="{00000000-0005-0000-0000-000075000000}"/>
    <cellStyle name="subhead" xfId="114" xr:uid="{00000000-0005-0000-0000-000076000000}"/>
    <cellStyle name="W?rung [0]_laroux" xfId="115" xr:uid="{00000000-0005-0000-0000-000077000000}"/>
    <cellStyle name="W?rung_laroux" xfId="116" xr:uid="{00000000-0005-0000-0000-000078000000}"/>
    <cellStyle name="ปกติ_March_2004" xfId="117" xr:uid="{00000000-0005-0000-0000-000079000000}"/>
    <cellStyle name="뒤에 오는 하이퍼링크_4분기" xfId="118" xr:uid="{00000000-0005-0000-0000-00007A000000}"/>
    <cellStyle name="믅됞 [0.00]_볷?붎 " xfId="119" xr:uid="{00000000-0005-0000-0000-00007B000000}"/>
    <cellStyle name="믅됞_볷?붎 " xfId="120" xr:uid="{00000000-0005-0000-0000-00007C000000}"/>
    <cellStyle name="뷭?_莫퐬? " xfId="121" xr:uid="{00000000-0005-0000-0000-00007D000000}"/>
    <cellStyle name="쉼표_CPO Asia" xfId="122" xr:uid="{00000000-0005-0000-0000-00007E000000}"/>
    <cellStyle name="지정되지 않음" xfId="123" xr:uid="{00000000-0005-0000-0000-00007F000000}"/>
    <cellStyle name="콤마 [0]_  종  합  " xfId="124" xr:uid="{00000000-0005-0000-0000-000080000000}"/>
    <cellStyle name="콤마_  종  합  " xfId="125" xr:uid="{00000000-0005-0000-0000-000081000000}"/>
    <cellStyle name="표준_CPO Asia" xfId="126" xr:uid="{00000000-0005-0000-0000-000082000000}"/>
    <cellStyle name="標準_Sep2001" xfId="127" xr:uid="{00000000-0005-0000-0000-00008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HQ\Depart\CorporateAccounting\Secured\SEC%20Filings\Files%20for%20IR,%20FP&amp;A\2017\2016\ingr_Linking%20File%2010-K%202016%201.26.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HQ\Depart\CorporateAccounting\Secured\SEC%20Filings\Files%20for%20IR,%20FP&amp;A\2017\10-K\2016\ingr_Linking%20File%2010-K%202016%201.4.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ecured\SEC%20Filings\Files%20for%20IR,%20FP&amp;A\2018\2018%20CAGNY%20EPS%20ROCE%20Tax%20EBITDA%20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DateTemplate"/>
      <sheetName val="Item_Business_Customers"/>
      <sheetName val="Item_Properties"/>
      <sheetName val="Item_Market_Sales_Dividends"/>
      <sheetName val="Item_Market_CommonStock"/>
      <sheetName val="Item_Selected_Financial_Data"/>
      <sheetName val="MDA_BusinessSegment"/>
      <sheetName val="MDA_Other_Income"/>
      <sheetName val="MDA_OperatingIncome"/>
      <sheetName val="MDA_DebtDisclosure"/>
      <sheetName val="MDA_NetCashFlows"/>
      <sheetName val="MDA_Primary_Investing_Financing"/>
      <sheetName val="MDA_ContractualObligations"/>
      <sheetName val="MDA_KeyFinancialMetrics"/>
      <sheetName val="MDA_NonGAAP"/>
      <sheetName val="MDA_EBITDA"/>
      <sheetName val="MDA_NetDebt"/>
      <sheetName val="MDA_BenefitObligation"/>
      <sheetName val="MDA_Postretirement"/>
      <sheetName val="MD&amp;A New Standards"/>
      <sheetName val="Item_Quantitative_LongTermDebt"/>
      <sheetName val="IS"/>
      <sheetName val="SCI"/>
      <sheetName val="BS"/>
      <sheetName val="SHE"/>
      <sheetName val="SCF"/>
      <sheetName val="2. Goodwill_by_Seg"/>
      <sheetName val="2. OtherIntangibles"/>
      <sheetName val="3. Notes_Acq_Purchase"/>
      <sheetName val="3. Notes_Acq_IntangAssets"/>
      <sheetName val="5. Notes_Restructing_Severance"/>
      <sheetName val="5. Notes_Restructing_Reserve"/>
      <sheetName val="6. FV_BS_Location"/>
      <sheetName val="6. Other_Info_Derivatives"/>
      <sheetName val="6. FinInstruments"/>
      <sheetName val="6. FV_LTD"/>
      <sheetName val="7. STD"/>
      <sheetName val="7. LTD"/>
      <sheetName val="8. MinLease"/>
      <sheetName val="9. IncomeTaxComp"/>
      <sheetName val="9. DeferredTaxes"/>
      <sheetName val="9. IT_RecOfRate"/>
      <sheetName val="9. UnrecogTaxBen"/>
      <sheetName val="10. PenBenObligRlfwd"/>
      <sheetName val="10. Pen_Benefit_AmtInBS"/>
      <sheetName val="10. Pen_AmtInAOCI"/>
      <sheetName val="10. Pen_ObligExcessOfAssets"/>
      <sheetName val="10 Pen_NetBenefitCost"/>
      <sheetName val="10. Pen_Amt_in_OCIAndCost"/>
      <sheetName val="10. Pen_AssumptionsOblig"/>
      <sheetName val="10. Pen AssumptionsCost"/>
      <sheetName val="10. Pen_Weigh_Ave_AssetAlloc"/>
      <sheetName val="10. Pen_FV_PlanAssets"/>
      <sheetName val="10. Pen_FuturePayments"/>
      <sheetName val="10. PostRet_BenObligRlfwd"/>
      <sheetName val="10. PostRet_AmtInBS"/>
      <sheetName val="10. PostRet_AmtInAOCI"/>
      <sheetName val="10. PostRet_BenefitCost"/>
      <sheetName val="10. PostRet_AmtsInOCIAndCost"/>
      <sheetName val="10. PostRet_AssumpOblig"/>
      <sheetName val="10. PostRet_AssumpBenCost"/>
      <sheetName val="10.PostRet_HealthCostTrendRates"/>
      <sheetName val="10. PostRet_OnePerSensitivity"/>
      <sheetName val="10. PostRet_FuturePay"/>
      <sheetName val="11. SupInfo_BS"/>
      <sheetName val="11. SupInfo_IS"/>
      <sheetName val="11. Notes_StatementCashFlow"/>
      <sheetName val="11. SupInfo_SCF"/>
      <sheetName val="12. ComStock_Activity"/>
      <sheetName val="12_Share_based_compensation_"/>
      <sheetName val="12. Options_FV_Assump"/>
      <sheetName val="12. Options_Activity"/>
      <sheetName val="12. Note_Information_Pertaining"/>
      <sheetName val="12 RSU_Activity"/>
      <sheetName val="12. AOCI_Sum"/>
      <sheetName val="12. AOCI_Reclass"/>
      <sheetName val="12. AOCI_EPS"/>
      <sheetName val="13. Segment_IS"/>
      <sheetName val="13. Segment_ExternalCust"/>
      <sheetName val="13. Segment_LongLiveAssets"/>
      <sheetName val="14. QuarterlyInfo"/>
      <sheetName val="9. Notes_Inventories"/>
      <sheetName val="Item5_Purchases"/>
      <sheetName val="Option_PriceRange"/>
      <sheetName val="MDA_ResultofOperations"/>
    </sheetNames>
    <sheetDataSet>
      <sheetData sheetId="0" refreshError="1"/>
      <sheetData sheetId="1" refreshError="1">
        <row r="3">
          <cell r="B3" t="str">
            <v>December 31,</v>
          </cell>
          <cell r="C3" t="str">
            <v>December 31,</v>
          </cell>
          <cell r="D3">
            <v>2016</v>
          </cell>
          <cell r="E3" t="str">
            <v>Year Ended</v>
          </cell>
        </row>
        <row r="8">
          <cell r="C8">
            <v>2015</v>
          </cell>
          <cell r="D8">
            <v>2014</v>
          </cell>
        </row>
        <row r="10">
          <cell r="B10" t="str">
            <v>December 31, 2016</v>
          </cell>
          <cell r="C10" t="str">
            <v>December 31, 2015</v>
          </cell>
        </row>
        <row r="12">
          <cell r="C12" t="str">
            <v>December 31, 2015</v>
          </cell>
        </row>
        <row r="13">
          <cell r="B13" t="str">
            <v>Three Months Ended</v>
          </cell>
        </row>
        <row r="14">
          <cell r="B14" t="str">
            <v>three months ended</v>
          </cell>
        </row>
        <row r="16">
          <cell r="B16" t="str">
            <v>Year Ended</v>
          </cell>
        </row>
        <row r="17">
          <cell r="B17" t="str">
            <v>year ended</v>
          </cell>
        </row>
        <row r="22">
          <cell r="B22" t="str">
            <v>fourth quarter of 2016</v>
          </cell>
        </row>
        <row r="27">
          <cell r="B27">
            <v>2013</v>
          </cell>
        </row>
        <row r="82">
          <cell r="A82">
            <v>2010</v>
          </cell>
          <cell r="B82" t="str">
            <v>January 31,</v>
          </cell>
          <cell r="C82" t="str">
            <v>1/31</v>
          </cell>
          <cell r="D82" t="str">
            <v>1/31/2015</v>
          </cell>
          <cell r="E82" t="str">
            <v>April 30,</v>
          </cell>
          <cell r="F82" t="str">
            <v>July 31,</v>
          </cell>
          <cell r="G82" t="str">
            <v>October 31,</v>
          </cell>
          <cell r="H82" t="str">
            <v>January 31,</v>
          </cell>
          <cell r="I82" t="str">
            <v>January 31</v>
          </cell>
          <cell r="J82" t="str">
            <v>Quarter Ended</v>
          </cell>
          <cell r="K82" t="str">
            <v>Quarter ended</v>
          </cell>
          <cell r="L82" t="str">
            <v>quarter ended</v>
          </cell>
          <cell r="M82" t="str">
            <v>quarters ended</v>
          </cell>
        </row>
        <row r="83">
          <cell r="A83">
            <v>2011</v>
          </cell>
          <cell r="B83" t="str">
            <v>February 28,</v>
          </cell>
          <cell r="C83" t="str">
            <v>2/28</v>
          </cell>
          <cell r="D83" t="str">
            <v>2/28/2015</v>
          </cell>
          <cell r="E83" t="str">
            <v>May 31,</v>
          </cell>
          <cell r="F83" t="str">
            <v>August 31,</v>
          </cell>
          <cell r="G83" t="str">
            <v>November 30,</v>
          </cell>
          <cell r="H83" t="str">
            <v>February 28,</v>
          </cell>
          <cell r="I83" t="str">
            <v>February 28</v>
          </cell>
          <cell r="J83" t="str">
            <v>Three Months Ended</v>
          </cell>
          <cell r="K83" t="str">
            <v>Three months ended</v>
          </cell>
          <cell r="L83" t="str">
            <v>three months ended</v>
          </cell>
        </row>
        <row r="84">
          <cell r="A84">
            <v>2012</v>
          </cell>
          <cell r="B84" t="str">
            <v>February 29,</v>
          </cell>
          <cell r="C84" t="str">
            <v>2/29</v>
          </cell>
          <cell r="D84" t="str">
            <v>2/29/2015</v>
          </cell>
          <cell r="E84" t="str">
            <v>May 31,</v>
          </cell>
          <cell r="F84" t="str">
            <v>August 31,</v>
          </cell>
          <cell r="G84" t="str">
            <v>November 30,</v>
          </cell>
          <cell r="H84" t="str">
            <v>February 29,</v>
          </cell>
          <cell r="I84" t="str">
            <v>February 29</v>
          </cell>
          <cell r="J84" t="str">
            <v>Six Months Ended</v>
          </cell>
          <cell r="K84" t="str">
            <v>Six months ended</v>
          </cell>
          <cell r="L84" t="str">
            <v>six months ended</v>
          </cell>
        </row>
        <row r="85">
          <cell r="A85">
            <v>2013</v>
          </cell>
          <cell r="B85" t="str">
            <v xml:space="preserve">March 31, </v>
          </cell>
          <cell r="C85" t="str">
            <v>3/31</v>
          </cell>
          <cell r="D85" t="str">
            <v>3/31/2015</v>
          </cell>
          <cell r="E85" t="str">
            <v>June 30,</v>
          </cell>
          <cell r="F85" t="str">
            <v>September 30,</v>
          </cell>
          <cell r="G85" t="str">
            <v>December 31,</v>
          </cell>
          <cell r="H85" t="str">
            <v xml:space="preserve">March 31, </v>
          </cell>
          <cell r="I85" t="str">
            <v xml:space="preserve">March 31 </v>
          </cell>
          <cell r="J85" t="str">
            <v>Nine Months Ended</v>
          </cell>
          <cell r="K85" t="str">
            <v>Nine months ended</v>
          </cell>
          <cell r="L85" t="str">
            <v>nine months ended</v>
          </cell>
        </row>
        <row r="86">
          <cell r="A86">
            <v>2014</v>
          </cell>
          <cell r="B86" t="str">
            <v>April 30,</v>
          </cell>
          <cell r="C86" t="str">
            <v>4/30</v>
          </cell>
          <cell r="D86" t="str">
            <v>4/30/2015</v>
          </cell>
          <cell r="E86" t="str">
            <v>July 31,</v>
          </cell>
          <cell r="F86" t="str">
            <v>October 31,</v>
          </cell>
          <cell r="G86" t="str">
            <v>January 31,</v>
          </cell>
          <cell r="H86" t="str">
            <v>April 30,</v>
          </cell>
          <cell r="I86" t="str">
            <v>April 30</v>
          </cell>
          <cell r="J86" t="str">
            <v>Year Ended</v>
          </cell>
          <cell r="K86" t="str">
            <v>Year ended</v>
          </cell>
          <cell r="L86" t="str">
            <v>year ended</v>
          </cell>
          <cell r="M86" t="str">
            <v>years ended</v>
          </cell>
        </row>
        <row r="87">
          <cell r="A87">
            <v>2015</v>
          </cell>
          <cell r="B87" t="str">
            <v>May 31,</v>
          </cell>
          <cell r="C87" t="str">
            <v>5/31</v>
          </cell>
          <cell r="D87" t="str">
            <v>5/31/2015</v>
          </cell>
          <cell r="E87" t="str">
            <v>August 31,</v>
          </cell>
          <cell r="F87" t="str">
            <v>November 30,</v>
          </cell>
          <cell r="G87" t="str">
            <v>February 28,</v>
          </cell>
          <cell r="H87" t="str">
            <v>May 31,</v>
          </cell>
          <cell r="I87" t="str">
            <v>May 31</v>
          </cell>
        </row>
        <row r="88">
          <cell r="A88">
            <v>2016</v>
          </cell>
          <cell r="B88" t="str">
            <v>June 30,</v>
          </cell>
          <cell r="C88" t="str">
            <v>6/30</v>
          </cell>
          <cell r="D88" t="str">
            <v>6/30/2015</v>
          </cell>
          <cell r="E88" t="str">
            <v>September 30,</v>
          </cell>
          <cell r="F88" t="str">
            <v>December 31,</v>
          </cell>
          <cell r="G88" t="str">
            <v xml:space="preserve">March 31, </v>
          </cell>
          <cell r="H88" t="str">
            <v>June 30,</v>
          </cell>
          <cell r="I88" t="str">
            <v>June 30</v>
          </cell>
        </row>
        <row r="89">
          <cell r="A89">
            <v>2017</v>
          </cell>
          <cell r="B89" t="str">
            <v>July 31,</v>
          </cell>
          <cell r="C89" t="str">
            <v>7/31</v>
          </cell>
          <cell r="D89" t="str">
            <v>7/31/2015</v>
          </cell>
          <cell r="E89" t="str">
            <v>October 31,</v>
          </cell>
          <cell r="F89" t="str">
            <v>January 31,</v>
          </cell>
          <cell r="G89" t="str">
            <v>April 30,</v>
          </cell>
          <cell r="H89" t="str">
            <v>July 31,</v>
          </cell>
          <cell r="I89" t="str">
            <v>July 31</v>
          </cell>
        </row>
        <row r="90">
          <cell r="A90">
            <v>2018</v>
          </cell>
          <cell r="B90" t="str">
            <v>August 31,</v>
          </cell>
          <cell r="C90" t="str">
            <v>8/31</v>
          </cell>
          <cell r="D90" t="str">
            <v>8/31/2015</v>
          </cell>
          <cell r="E90" t="str">
            <v>November 30,</v>
          </cell>
          <cell r="F90" t="str">
            <v>February 28,</v>
          </cell>
          <cell r="G90" t="str">
            <v>May 31,</v>
          </cell>
          <cell r="H90" t="str">
            <v>August 31,</v>
          </cell>
          <cell r="I90" t="str">
            <v>August 31</v>
          </cell>
        </row>
        <row r="91">
          <cell r="A91">
            <v>2019</v>
          </cell>
          <cell r="B91" t="str">
            <v>September 30,</v>
          </cell>
          <cell r="C91" t="str">
            <v>9/30</v>
          </cell>
          <cell r="D91" t="str">
            <v>9/30/2015</v>
          </cell>
          <cell r="E91" t="str">
            <v>December 31,</v>
          </cell>
          <cell r="F91" t="str">
            <v xml:space="preserve">March 31, </v>
          </cell>
          <cell r="G91" t="str">
            <v>June 30,</v>
          </cell>
          <cell r="H91" t="str">
            <v>September 30,</v>
          </cell>
          <cell r="I91" t="str">
            <v>September 30</v>
          </cell>
        </row>
        <row r="92">
          <cell r="A92">
            <v>2020</v>
          </cell>
          <cell r="B92" t="str">
            <v>October 31,</v>
          </cell>
          <cell r="C92" t="str">
            <v>10/31</v>
          </cell>
          <cell r="D92" t="str">
            <v>10/31/2015</v>
          </cell>
          <cell r="E92" t="str">
            <v>January 31,</v>
          </cell>
          <cell r="F92" t="str">
            <v>April 30,</v>
          </cell>
          <cell r="G92" t="str">
            <v>July 31,</v>
          </cell>
          <cell r="H92" t="str">
            <v>October 31,</v>
          </cell>
          <cell r="I92" t="str">
            <v>October 31</v>
          </cell>
        </row>
        <row r="93">
          <cell r="A93">
            <v>2021</v>
          </cell>
          <cell r="B93" t="str">
            <v>November 30,</v>
          </cell>
          <cell r="C93" t="str">
            <v>11/30</v>
          </cell>
          <cell r="D93" t="str">
            <v>11/30/2015</v>
          </cell>
          <cell r="E93" t="str">
            <v>February 28,</v>
          </cell>
          <cell r="F93" t="str">
            <v>May 31,</v>
          </cell>
          <cell r="G93" t="str">
            <v>August 31,</v>
          </cell>
          <cell r="H93" t="str">
            <v>November 30,</v>
          </cell>
          <cell r="I93" t="str">
            <v>November 30</v>
          </cell>
        </row>
        <row r="94">
          <cell r="A94">
            <v>2022</v>
          </cell>
          <cell r="B94" t="str">
            <v>December 31,</v>
          </cell>
          <cell r="C94" t="str">
            <v>12/31</v>
          </cell>
          <cell r="D94" t="str">
            <v>12/31/2015</v>
          </cell>
          <cell r="E94" t="str">
            <v xml:space="preserve">March 31, </v>
          </cell>
          <cell r="F94" t="str">
            <v>June 30,</v>
          </cell>
          <cell r="G94" t="str">
            <v>September 30,</v>
          </cell>
          <cell r="H94" t="str">
            <v>December 31,</v>
          </cell>
          <cell r="I94" t="str">
            <v>December 31</v>
          </cell>
        </row>
        <row r="95">
          <cell r="A95">
            <v>2023</v>
          </cell>
        </row>
        <row r="96">
          <cell r="A96">
            <v>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DateTemplate"/>
      <sheetName val="Item_Business_Customers"/>
      <sheetName val="Item_Properties"/>
      <sheetName val="Item_Market_Sales_Dividends"/>
      <sheetName val="Item_Market_CommonStock"/>
      <sheetName val="Item_Selected_Financial_Data"/>
      <sheetName val="MDA_BusinessSegment"/>
      <sheetName val="MDA_Other_Income"/>
      <sheetName val="MDA_OperatingIncome"/>
      <sheetName val="MDA_DebtDisclosure"/>
      <sheetName val="MDA_NetCashFlows"/>
      <sheetName val="MDA_Primary_Investing_Financing"/>
      <sheetName val="MDA_ContractualObligations"/>
      <sheetName val="MDA_KeyFinancialMetrics"/>
      <sheetName val="MDA_NonGAAP"/>
      <sheetName val="MDA_EBITDA"/>
      <sheetName val="MDA_NetDebt"/>
      <sheetName val="MDA_BenefitObligation"/>
      <sheetName val="MDA_Postretirement"/>
      <sheetName val="MD&amp;A New Standards"/>
      <sheetName val="Item_Quantitative_LongTermDebt"/>
      <sheetName val="IS"/>
      <sheetName val="SCI"/>
      <sheetName val="BS"/>
      <sheetName val="SHE"/>
      <sheetName val="SCF"/>
      <sheetName val="2. Goodwill_by_Seg"/>
      <sheetName val="2. OtherIntangibles"/>
      <sheetName val="3. Notes_Acq_Purchase"/>
      <sheetName val="3. Notes_Acq_IntangAssets"/>
      <sheetName val="5. Notes_Restructing_Severance"/>
      <sheetName val="5. Notes_Restructing_Reserve"/>
      <sheetName val="6. FV_BS_Location"/>
      <sheetName val="6. Other_Info_Derivatives"/>
      <sheetName val="6. FinInstruments"/>
      <sheetName val="6. FV_LTD"/>
      <sheetName val="7. STD"/>
      <sheetName val="7. LTD"/>
      <sheetName val="8. MinLease"/>
      <sheetName val="9. IncomeTaxComp"/>
      <sheetName val="9. DeferredTaxes"/>
      <sheetName val="9. IT_RecOfRate"/>
      <sheetName val="9. UnrecogTaxBen"/>
      <sheetName val="10. PenBenObligRlfwd"/>
      <sheetName val="10. Pen_Benefit_AmtInBS"/>
      <sheetName val="10. PostRet_AmtInAOCI"/>
      <sheetName val="10. Pen_ObligExcessOfAssets"/>
      <sheetName val="10. PostRet_BenefitCost"/>
      <sheetName val="10. Pen_Amt_in_OCIAndCost"/>
      <sheetName val="10. Pen_AssumptionsOblig"/>
      <sheetName val="10. Pen AssumptionsCost"/>
      <sheetName val="10. Pen_Weigh_Ave_AssetAlloc"/>
      <sheetName val="10. Pen_FV_PlanAssets"/>
      <sheetName val="10. Pen_FuturePayments"/>
      <sheetName val="10. PostRet_BenObligRlfwd"/>
      <sheetName val="10 Pen_NetBenefitCost"/>
      <sheetName val="10. PostRet_AmtInBS"/>
      <sheetName val="10. Pen_AmtInAOCI"/>
      <sheetName val="10. PostRet_AmtsInOCIAndCost"/>
      <sheetName val="10. PostRet_AssumpOblig"/>
      <sheetName val="10. PostRet_AssumpBenCost"/>
      <sheetName val="10.PostRet_HealthCostTrendRates"/>
      <sheetName val="10. PostRet_OnePerSensitivity"/>
      <sheetName val="10. PostRet_FuturePay"/>
      <sheetName val="11. SupInfo_BS"/>
      <sheetName val="11. SupInfo_IS"/>
      <sheetName val="11. Notes_StatementCashFlow"/>
      <sheetName val="11. SupInfo_SCF"/>
      <sheetName val="12. ComStock_Activity"/>
      <sheetName val="12_Share_based_compensation_"/>
      <sheetName val="12. Options_FV_Assump"/>
      <sheetName val="12. Options_Activity"/>
      <sheetName val="12. Note_Information_Pertaining"/>
      <sheetName val="12 RSU_Activity"/>
      <sheetName val="12. AOCI_Sum"/>
      <sheetName val="12. AOCI_Reclass"/>
      <sheetName val="12. AOCI_EPS"/>
      <sheetName val="13. Segment_IS"/>
      <sheetName val="13. Segment_ExternalCust"/>
      <sheetName val="13. Segment_LongLiveAssets"/>
      <sheetName val="14. QuarterlyInfo"/>
      <sheetName val="9. Notes_Inventories"/>
      <sheetName val="Item5_Purchases"/>
      <sheetName val="Option_PriceRange"/>
      <sheetName val="MDA_ResultofOperations"/>
    </sheetNames>
    <sheetDataSet>
      <sheetData sheetId="0"/>
      <sheetData sheetId="1">
        <row r="3">
          <cell r="B3" t="str">
            <v>December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PY NONGAAP EPS"/>
      <sheetName val="Non-GAAP NI 3yr YTD"/>
      <sheetName val="Non-GAAP OI 4 yr YTD"/>
      <sheetName val="2018 Non-GAAP Forecast"/>
      <sheetName val="ROCE"/>
      <sheetName val="Non-GAAP ETR YTD"/>
      <sheetName val="MDA_EBITDA"/>
      <sheetName val="Adjusted EBITDA Int Coverage"/>
      <sheetName val="MDA_NetDebt"/>
      <sheetName val="MDAEBITDA"/>
      <sheetName val="Non-GAAP 2yr Trailing 12"/>
      <sheetName val="Non-GAAP ETR Trailing 12"/>
      <sheetName val="Trailing 12 Non-GAAP Support"/>
      <sheetName val="Trailing 12 NonGAAP ETR Support"/>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4"/>
  <sheetViews>
    <sheetView showGridLines="0" zoomScale="80" zoomScaleNormal="80" workbookViewId="0">
      <pane xSplit="1" ySplit="13" topLeftCell="D14" activePane="bottomRight" state="frozen"/>
      <selection pane="topRight" activeCell="B1" sqref="B1"/>
      <selection pane="bottomLeft" activeCell="A14" sqref="A14"/>
      <selection pane="bottomRight" activeCell="D14" sqref="D14"/>
    </sheetView>
  </sheetViews>
  <sheetFormatPr defaultColWidth="9" defaultRowHeight="12.75"/>
  <cols>
    <col min="1" max="1" width="51.5" customWidth="1"/>
    <col min="2" max="3" width="11.625" hidden="1" customWidth="1"/>
    <col min="4" max="4" width="1.625" customWidth="1"/>
    <col min="5" max="6" width="11.625" customWidth="1"/>
    <col min="7" max="7" width="1.625" customWidth="1"/>
    <col min="8" max="9" width="11.625" customWidth="1"/>
    <col min="10" max="10" width="1.625" customWidth="1"/>
    <col min="11" max="12" width="11.625" customWidth="1"/>
    <col min="13" max="13" width="1.625" customWidth="1"/>
    <col min="14" max="15" width="11.625" customWidth="1"/>
    <col min="16" max="16" width="1.625" customWidth="1"/>
    <col min="17" max="18" width="11.625" customWidth="1"/>
    <col min="19" max="19" width="1.625" customWidth="1"/>
    <col min="20" max="21" width="11.625" customWidth="1"/>
    <col min="22" max="22" width="1.625" customWidth="1"/>
    <col min="23" max="24" width="11.625" customWidth="1"/>
    <col min="25" max="25" width="1.625" customWidth="1"/>
    <col min="26" max="27" width="11.625" customWidth="1"/>
    <col min="28" max="28" width="1.625" customWidth="1"/>
    <col min="29" max="30" width="11.625" customWidth="1"/>
    <col min="31" max="31" width="1.625" customWidth="1"/>
    <col min="32" max="33" width="11.625" customWidth="1"/>
  </cols>
  <sheetData>
    <row r="1" spans="1:33" ht="20.25" customHeight="1">
      <c r="A1" s="1" t="s">
        <v>54</v>
      </c>
      <c r="B1" s="1"/>
      <c r="C1" s="1"/>
      <c r="D1" s="1"/>
      <c r="E1" s="2"/>
      <c r="F1" s="2"/>
      <c r="G1" s="2"/>
      <c r="H1" s="2"/>
      <c r="I1" s="2"/>
      <c r="J1" s="2"/>
      <c r="K1" s="2"/>
      <c r="L1" s="2"/>
      <c r="M1" s="2"/>
      <c r="N1" s="2"/>
      <c r="O1" s="2"/>
      <c r="P1" s="2"/>
      <c r="Q1" s="2"/>
      <c r="R1" s="2"/>
      <c r="S1" s="2"/>
      <c r="T1" s="2"/>
      <c r="U1" s="2"/>
      <c r="V1" s="2"/>
      <c r="W1" s="2"/>
      <c r="X1" s="2"/>
      <c r="Y1" s="2"/>
      <c r="Z1" s="2"/>
      <c r="AA1" s="2"/>
      <c r="AB1" s="2"/>
      <c r="AC1" s="2"/>
      <c r="AD1" s="2"/>
    </row>
    <row r="2" spans="1:33" ht="142.5" customHeight="1">
      <c r="A2" s="93" t="s">
        <v>55</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3" ht="12.75" customHeight="1">
      <c r="A3" s="3"/>
      <c r="B3" s="3"/>
      <c r="C3" s="3"/>
      <c r="D3" s="3"/>
      <c r="E3" s="3"/>
      <c r="F3" s="3"/>
      <c r="G3" s="3"/>
      <c r="H3" s="3"/>
      <c r="I3" s="3"/>
      <c r="J3" s="3"/>
      <c r="K3" s="3"/>
      <c r="L3" s="3"/>
      <c r="M3" s="3"/>
      <c r="N3" s="3"/>
      <c r="O3" s="3"/>
      <c r="P3" s="3"/>
      <c r="Q3" s="3"/>
      <c r="R3" s="3"/>
      <c r="S3" s="3"/>
      <c r="T3" s="3"/>
      <c r="U3" s="3"/>
      <c r="V3" s="3"/>
      <c r="W3" s="3"/>
      <c r="X3" s="3"/>
      <c r="Y3" s="2"/>
      <c r="Z3" s="3"/>
      <c r="AA3" s="3"/>
      <c r="AB3" s="3"/>
      <c r="AC3" s="2"/>
      <c r="AD3" s="2"/>
    </row>
    <row r="4" spans="1:33" ht="15">
      <c r="A4" s="2"/>
      <c r="B4" s="2"/>
      <c r="C4" s="2"/>
      <c r="D4" s="2"/>
      <c r="E4" s="4"/>
      <c r="F4" s="2"/>
      <c r="G4" s="2"/>
      <c r="H4" s="2"/>
      <c r="I4" s="2"/>
      <c r="J4" s="2"/>
      <c r="K4" s="2"/>
      <c r="L4" s="2"/>
      <c r="M4" s="2"/>
      <c r="N4" s="2"/>
      <c r="O4" s="2"/>
      <c r="P4" s="2"/>
      <c r="Q4" s="2"/>
      <c r="R4" s="2"/>
      <c r="S4" s="2"/>
      <c r="T4" s="2"/>
      <c r="U4" s="2"/>
      <c r="V4" s="2"/>
      <c r="W4" s="2"/>
      <c r="X4" s="2"/>
      <c r="Y4" s="2"/>
      <c r="Z4" s="2"/>
      <c r="AA4" s="2"/>
      <c r="AB4" s="2"/>
      <c r="AC4" s="2"/>
      <c r="AD4" s="2"/>
    </row>
    <row r="5" spans="1:33" ht="15">
      <c r="A5" s="95" t="s">
        <v>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33" ht="15">
      <c r="A6" s="95" t="s">
        <v>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33" ht="15">
      <c r="A7" s="95" t="s">
        <v>2</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row>
    <row r="10" spans="1:33" ht="15">
      <c r="A10" s="2"/>
      <c r="B10" s="90" t="s">
        <v>3</v>
      </c>
      <c r="C10" s="90"/>
      <c r="D10" s="2"/>
      <c r="E10" s="90" t="s">
        <v>3</v>
      </c>
      <c r="F10" s="90"/>
      <c r="G10" s="2"/>
      <c r="H10" s="90" t="s">
        <v>3</v>
      </c>
      <c r="I10" s="90"/>
      <c r="J10" s="2"/>
      <c r="K10" s="90" t="s">
        <v>3</v>
      </c>
      <c r="L10" s="90"/>
      <c r="M10" s="2"/>
      <c r="N10" s="90" t="s">
        <v>3</v>
      </c>
      <c r="O10" s="90"/>
      <c r="P10" s="2"/>
      <c r="Q10" s="90" t="s">
        <v>3</v>
      </c>
      <c r="R10" s="90"/>
      <c r="S10" s="2"/>
      <c r="T10" s="90" t="s">
        <v>3</v>
      </c>
      <c r="U10" s="90"/>
      <c r="V10" s="5"/>
      <c r="W10" s="90" t="s">
        <v>3</v>
      </c>
      <c r="X10" s="90"/>
      <c r="Y10" s="2"/>
      <c r="Z10" s="90" t="s">
        <v>3</v>
      </c>
      <c r="AA10" s="90"/>
      <c r="AB10" s="5"/>
      <c r="AC10" s="90" t="s">
        <v>3</v>
      </c>
      <c r="AD10" s="90"/>
      <c r="AF10" s="90" t="s">
        <v>3</v>
      </c>
      <c r="AG10" s="90"/>
    </row>
    <row r="11" spans="1:33" ht="15">
      <c r="A11" s="2"/>
      <c r="B11" s="91" t="s">
        <v>30</v>
      </c>
      <c r="C11" s="91"/>
      <c r="D11" s="2"/>
      <c r="E11" s="91" t="s">
        <v>4</v>
      </c>
      <c r="F11" s="91"/>
      <c r="G11" s="2"/>
      <c r="H11" s="91" t="s">
        <v>5</v>
      </c>
      <c r="I11" s="91"/>
      <c r="J11" s="2"/>
      <c r="K11" s="91" t="s">
        <v>6</v>
      </c>
      <c r="L11" s="91"/>
      <c r="M11" s="2"/>
      <c r="N11" s="91" t="s">
        <v>7</v>
      </c>
      <c r="O11" s="91"/>
      <c r="P11" s="2"/>
      <c r="Q11" s="91" t="s">
        <v>8</v>
      </c>
      <c r="R11" s="91"/>
      <c r="S11" s="2"/>
      <c r="T11" s="91" t="s">
        <v>9</v>
      </c>
      <c r="U11" s="91"/>
      <c r="V11" s="6"/>
      <c r="W11" s="91" t="s">
        <v>10</v>
      </c>
      <c r="X11" s="91"/>
      <c r="Y11" s="2"/>
      <c r="Z11" s="91" t="s">
        <v>11</v>
      </c>
      <c r="AA11" s="91"/>
      <c r="AB11" s="6"/>
      <c r="AC11" s="91" t="s">
        <v>12</v>
      </c>
      <c r="AD11" s="91"/>
      <c r="AF11" s="91" t="s">
        <v>56</v>
      </c>
      <c r="AG11" s="91"/>
    </row>
    <row r="12" spans="1:33" ht="15">
      <c r="A12" s="2"/>
      <c r="B12" s="7" t="s">
        <v>13</v>
      </c>
      <c r="C12" s="7" t="s">
        <v>14</v>
      </c>
      <c r="D12" s="2"/>
      <c r="E12" s="7" t="s">
        <v>13</v>
      </c>
      <c r="F12" s="7" t="s">
        <v>14</v>
      </c>
      <c r="G12" s="2"/>
      <c r="H12" s="7" t="s">
        <v>13</v>
      </c>
      <c r="I12" s="7" t="s">
        <v>14</v>
      </c>
      <c r="J12" s="2"/>
      <c r="K12" s="7" t="s">
        <v>13</v>
      </c>
      <c r="L12" s="7" t="s">
        <v>14</v>
      </c>
      <c r="M12" s="2"/>
      <c r="N12" s="7" t="s">
        <v>13</v>
      </c>
      <c r="O12" s="7" t="s">
        <v>14</v>
      </c>
      <c r="P12" s="2"/>
      <c r="Q12" s="7" t="s">
        <v>13</v>
      </c>
      <c r="R12" s="7" t="s">
        <v>14</v>
      </c>
      <c r="S12" s="2"/>
      <c r="T12" s="7" t="s">
        <v>13</v>
      </c>
      <c r="U12" s="7" t="s">
        <v>14</v>
      </c>
      <c r="V12" s="8"/>
      <c r="W12" s="7" t="s">
        <v>13</v>
      </c>
      <c r="X12" s="7" t="s">
        <v>14</v>
      </c>
      <c r="Y12" s="2"/>
      <c r="Z12" s="7" t="s">
        <v>13</v>
      </c>
      <c r="AA12" s="7" t="s">
        <v>14</v>
      </c>
      <c r="AB12" s="8"/>
      <c r="AC12" s="7" t="s">
        <v>13</v>
      </c>
      <c r="AD12" s="7" t="s">
        <v>14</v>
      </c>
      <c r="AF12" s="7" t="s">
        <v>13</v>
      </c>
      <c r="AG12" s="7" t="s">
        <v>14</v>
      </c>
    </row>
    <row r="13" spans="1:33" ht="15">
      <c r="A13" s="2"/>
      <c r="B13" s="2"/>
      <c r="C13" s="2"/>
      <c r="D13" s="2"/>
      <c r="E13" s="2"/>
      <c r="F13" s="2"/>
      <c r="G13" s="2"/>
      <c r="H13" s="2"/>
      <c r="I13" s="2"/>
      <c r="J13" s="2"/>
      <c r="K13" s="2"/>
      <c r="L13" s="2"/>
      <c r="M13" s="2"/>
      <c r="N13" s="9"/>
      <c r="O13" s="2"/>
      <c r="P13" s="2"/>
      <c r="Q13" s="2"/>
      <c r="R13" s="2"/>
      <c r="S13" s="2"/>
      <c r="T13" s="2"/>
      <c r="U13" s="2"/>
      <c r="V13" s="2"/>
      <c r="W13" s="2"/>
      <c r="X13" s="2"/>
      <c r="Y13" s="2"/>
      <c r="Z13" s="2"/>
      <c r="AA13" s="2"/>
      <c r="AB13" s="2"/>
      <c r="AC13" s="2"/>
      <c r="AD13" s="2"/>
      <c r="AF13" s="2"/>
      <c r="AG13" s="2"/>
    </row>
    <row r="14" spans="1:33" ht="15">
      <c r="A14" s="2" t="s">
        <v>15</v>
      </c>
      <c r="B14" s="9">
        <v>267</v>
      </c>
      <c r="C14" s="10">
        <v>3.52</v>
      </c>
      <c r="D14" s="2"/>
      <c r="E14" s="9">
        <v>41</v>
      </c>
      <c r="F14" s="10">
        <v>0.54</v>
      </c>
      <c r="G14" s="2"/>
      <c r="H14" s="9">
        <v>169</v>
      </c>
      <c r="I14" s="10">
        <v>2.2000000000000002</v>
      </c>
      <c r="J14" s="2"/>
      <c r="K14" s="9">
        <v>416</v>
      </c>
      <c r="L14" s="10">
        <v>5.32</v>
      </c>
      <c r="M14" s="2"/>
      <c r="N14" s="9">
        <v>428</v>
      </c>
      <c r="O14" s="10">
        <v>5.47</v>
      </c>
      <c r="P14" s="2"/>
      <c r="Q14" s="11">
        <v>396</v>
      </c>
      <c r="R14" s="12">
        <v>5.05</v>
      </c>
      <c r="S14" s="13"/>
      <c r="T14" s="11">
        <v>355</v>
      </c>
      <c r="U14" s="12">
        <v>4.74</v>
      </c>
      <c r="V14" s="12"/>
      <c r="W14" s="11">
        <v>402</v>
      </c>
      <c r="X14" s="12">
        <v>5.51</v>
      </c>
      <c r="Y14" s="13"/>
      <c r="Z14" s="11">
        <v>485</v>
      </c>
      <c r="AA14" s="12">
        <v>6.55</v>
      </c>
      <c r="AB14" s="12"/>
      <c r="AC14" s="11">
        <v>519</v>
      </c>
      <c r="AD14" s="12">
        <v>7.06</v>
      </c>
      <c r="AF14" s="11">
        <v>443</v>
      </c>
      <c r="AG14" s="12">
        <v>6.17</v>
      </c>
    </row>
    <row r="15" spans="1:33" ht="15">
      <c r="A15" s="2"/>
      <c r="B15" s="9"/>
      <c r="C15" s="14"/>
      <c r="D15" s="2"/>
      <c r="E15" s="9"/>
      <c r="F15" s="14"/>
      <c r="G15" s="2"/>
      <c r="H15" s="9"/>
      <c r="I15" s="14"/>
      <c r="J15" s="2"/>
      <c r="K15" s="9"/>
      <c r="L15" s="14"/>
      <c r="M15" s="2"/>
      <c r="N15" s="9"/>
      <c r="O15" s="14"/>
      <c r="P15" s="2"/>
      <c r="Q15" s="15"/>
      <c r="R15" s="16"/>
      <c r="S15" s="13"/>
      <c r="T15" s="11"/>
      <c r="U15" s="16"/>
      <c r="V15" s="16"/>
      <c r="W15" s="11"/>
      <c r="X15" s="16"/>
      <c r="Y15" s="13"/>
      <c r="Z15" s="11"/>
      <c r="AA15" s="16"/>
      <c r="AB15" s="16"/>
      <c r="AC15" s="9"/>
      <c r="AD15" s="2"/>
    </row>
    <row r="16" spans="1:33" ht="15">
      <c r="A16" s="2" t="s">
        <v>16</v>
      </c>
      <c r="B16" s="9"/>
      <c r="C16" s="14"/>
      <c r="D16" s="2"/>
      <c r="E16" s="9"/>
      <c r="F16" s="14"/>
      <c r="G16" s="2"/>
      <c r="H16" s="9"/>
      <c r="I16" s="14"/>
      <c r="J16" s="2"/>
      <c r="K16" s="9"/>
      <c r="L16" s="14"/>
      <c r="M16" s="2"/>
      <c r="N16" s="9"/>
      <c r="O16" s="14"/>
      <c r="P16" s="2"/>
      <c r="Q16" s="15"/>
      <c r="R16" s="16"/>
      <c r="S16" s="13"/>
      <c r="T16" s="11"/>
      <c r="U16" s="16"/>
      <c r="V16" s="16"/>
      <c r="W16" s="11"/>
      <c r="X16" s="16"/>
      <c r="Y16" s="13"/>
      <c r="Z16" s="11"/>
      <c r="AA16" s="16"/>
      <c r="AB16" s="16"/>
      <c r="AC16" s="9"/>
      <c r="AD16" s="2"/>
    </row>
    <row r="17" spans="1:33" ht="15">
      <c r="A17" s="2"/>
      <c r="B17" s="9"/>
      <c r="C17" s="14"/>
      <c r="D17" s="2"/>
      <c r="E17" s="9"/>
      <c r="F17" s="14"/>
      <c r="G17" s="2"/>
      <c r="H17" s="9"/>
      <c r="I17" s="14"/>
      <c r="J17" s="2"/>
      <c r="K17" s="9"/>
      <c r="L17" s="14"/>
      <c r="M17" s="2"/>
      <c r="N17" s="9"/>
      <c r="O17" s="14"/>
      <c r="P17" s="2"/>
      <c r="Q17" s="15"/>
      <c r="R17" s="16"/>
      <c r="S17" s="13"/>
      <c r="T17" s="11"/>
      <c r="U17" s="16"/>
      <c r="V17" s="16"/>
      <c r="W17" s="11"/>
      <c r="X17" s="16"/>
      <c r="Y17" s="13"/>
      <c r="Z17" s="11"/>
      <c r="AA17" s="16"/>
      <c r="AB17" s="16"/>
      <c r="AC17" s="9"/>
      <c r="AD17" s="2"/>
    </row>
    <row r="18" spans="1:33" s="2" customFormat="1" ht="18" customHeight="1">
      <c r="A18" s="94" t="s">
        <v>57</v>
      </c>
      <c r="B18" s="9"/>
      <c r="C18" s="14"/>
      <c r="D18" s="20"/>
      <c r="E18" s="9"/>
      <c r="F18" s="14"/>
      <c r="H18" s="9"/>
      <c r="I18" s="14"/>
      <c r="K18" s="9"/>
      <c r="L18" s="14"/>
      <c r="N18" s="9"/>
      <c r="O18" s="14"/>
      <c r="Q18" s="15"/>
      <c r="R18" s="16"/>
      <c r="S18" s="13"/>
      <c r="T18" s="11"/>
      <c r="U18" s="16"/>
      <c r="V18" s="16"/>
      <c r="W18" s="11"/>
      <c r="X18" s="16"/>
      <c r="Y18" s="13"/>
      <c r="Z18" s="11"/>
      <c r="AA18" s="16"/>
      <c r="AB18" s="16"/>
      <c r="AC18" s="9"/>
    </row>
    <row r="19" spans="1:33" s="2" customFormat="1" ht="18" customHeight="1">
      <c r="A19" s="94"/>
      <c r="B19" s="9"/>
      <c r="C19" s="14"/>
      <c r="D19" s="20"/>
      <c r="E19" s="9"/>
      <c r="F19" s="14"/>
      <c r="H19" s="9"/>
      <c r="I19" s="14"/>
      <c r="K19" s="9"/>
      <c r="L19" s="14"/>
      <c r="N19" s="9"/>
      <c r="O19" s="14"/>
      <c r="Q19" s="15"/>
      <c r="R19" s="16"/>
      <c r="S19" s="13"/>
      <c r="T19" s="11"/>
      <c r="U19" s="16"/>
      <c r="V19" s="16"/>
      <c r="W19" s="11"/>
      <c r="X19" s="16"/>
      <c r="Y19" s="13"/>
      <c r="Z19" s="11"/>
      <c r="AA19" s="16"/>
      <c r="AB19" s="16"/>
      <c r="AC19" s="9"/>
    </row>
    <row r="20" spans="1:33" s="2" customFormat="1" ht="18" customHeight="1">
      <c r="A20" s="94"/>
      <c r="B20" s="9"/>
      <c r="C20" s="14"/>
      <c r="D20" s="20"/>
      <c r="E20" s="9"/>
      <c r="F20" s="14"/>
      <c r="H20" s="9"/>
      <c r="I20" s="14"/>
      <c r="K20" s="9"/>
      <c r="L20" s="14"/>
      <c r="N20" s="9"/>
      <c r="O20" s="14"/>
      <c r="Q20" s="15"/>
      <c r="R20" s="16"/>
      <c r="S20" s="13"/>
      <c r="T20" s="11"/>
      <c r="U20" s="16"/>
      <c r="V20" s="16"/>
      <c r="W20" s="11"/>
      <c r="X20" s="16"/>
      <c r="Y20" s="13"/>
      <c r="Z20" s="11"/>
      <c r="AA20" s="16"/>
      <c r="AB20" s="16"/>
      <c r="AC20" s="9"/>
    </row>
    <row r="21" spans="1:33" s="2" customFormat="1" ht="18" customHeight="1">
      <c r="A21" s="94"/>
      <c r="B21" s="9"/>
      <c r="C21" s="14"/>
      <c r="D21" s="20"/>
      <c r="E21" s="9"/>
      <c r="F21" s="14"/>
      <c r="H21" s="9"/>
      <c r="I21" s="14"/>
      <c r="K21" s="9"/>
      <c r="L21" s="14"/>
      <c r="N21" s="9"/>
      <c r="O21" s="14"/>
      <c r="Q21" s="15"/>
      <c r="R21" s="16"/>
      <c r="S21" s="13"/>
      <c r="T21" s="11"/>
      <c r="U21" s="16"/>
      <c r="V21" s="16"/>
      <c r="W21" s="11"/>
      <c r="X21" s="16"/>
      <c r="Y21" s="13"/>
      <c r="Z21" s="11"/>
      <c r="AA21" s="16"/>
      <c r="AB21" s="16"/>
      <c r="AC21" s="9"/>
    </row>
    <row r="22" spans="1:33" s="2" customFormat="1" ht="18" customHeight="1">
      <c r="A22" s="94"/>
      <c r="B22" s="9"/>
      <c r="C22" s="14"/>
      <c r="D22" s="20"/>
      <c r="E22" s="9"/>
      <c r="F22" s="14"/>
      <c r="H22" s="9"/>
      <c r="I22" s="14"/>
      <c r="K22" s="9"/>
      <c r="L22" s="14"/>
      <c r="N22" s="9"/>
      <c r="O22" s="14"/>
      <c r="Q22" s="15"/>
      <c r="R22" s="16"/>
      <c r="S22" s="13"/>
      <c r="T22" s="11"/>
      <c r="U22" s="16"/>
      <c r="V22" s="16"/>
      <c r="W22" s="11"/>
      <c r="X22" s="16"/>
      <c r="Y22" s="13"/>
      <c r="Z22" s="11"/>
      <c r="AA22" s="16"/>
      <c r="AB22" s="16"/>
      <c r="AC22" s="9"/>
    </row>
    <row r="23" spans="1:33" s="2" customFormat="1" ht="18" customHeight="1">
      <c r="A23" s="94"/>
      <c r="B23" s="19">
        <v>0</v>
      </c>
      <c r="C23" s="19">
        <v>0</v>
      </c>
      <c r="D23" s="20"/>
      <c r="E23" s="11">
        <v>110</v>
      </c>
      <c r="F23" s="17">
        <v>1.47</v>
      </c>
      <c r="H23" s="9">
        <v>22</v>
      </c>
      <c r="I23" s="18">
        <v>0.28999999999999998</v>
      </c>
      <c r="K23" s="11">
        <v>6</v>
      </c>
      <c r="L23" s="17">
        <v>0.08</v>
      </c>
      <c r="N23" s="11">
        <v>23</v>
      </c>
      <c r="O23" s="17">
        <v>0.28999999999999998</v>
      </c>
      <c r="Q23" s="19">
        <v>0</v>
      </c>
      <c r="R23" s="19">
        <v>0</v>
      </c>
      <c r="S23" s="13"/>
      <c r="T23" s="11">
        <v>33</v>
      </c>
      <c r="U23" s="17">
        <v>0.44</v>
      </c>
      <c r="V23" s="17"/>
      <c r="W23" s="11">
        <v>19</v>
      </c>
      <c r="X23" s="17">
        <v>0.25</v>
      </c>
      <c r="Y23" s="13"/>
      <c r="Z23" s="11">
        <v>14</v>
      </c>
      <c r="AA23" s="17">
        <v>0.2</v>
      </c>
      <c r="AB23" s="17"/>
      <c r="AC23" s="11">
        <v>31</v>
      </c>
      <c r="AD23" s="17">
        <v>0.42</v>
      </c>
      <c r="AF23" s="11">
        <v>51</v>
      </c>
      <c r="AG23" s="2">
        <v>0.71</v>
      </c>
    </row>
    <row r="24" spans="1:33" s="2" customFormat="1" ht="15">
      <c r="A24" s="20"/>
      <c r="B24" s="19"/>
      <c r="C24" s="17"/>
      <c r="D24" s="20"/>
      <c r="E24" s="19"/>
      <c r="F24" s="17"/>
      <c r="H24" s="9"/>
      <c r="I24" s="18"/>
      <c r="K24" s="11"/>
      <c r="L24" s="17"/>
      <c r="N24" s="9"/>
      <c r="O24" s="18"/>
      <c r="Q24" s="19"/>
      <c r="R24" s="17"/>
      <c r="S24" s="13"/>
      <c r="T24" s="11"/>
      <c r="U24" s="17"/>
      <c r="V24" s="17"/>
      <c r="W24" s="11"/>
      <c r="X24" s="17"/>
      <c r="Y24" s="13"/>
      <c r="Z24" s="11"/>
      <c r="AA24" s="17"/>
      <c r="AB24" s="17"/>
      <c r="AC24" s="9"/>
    </row>
    <row r="25" spans="1:33" s="2" customFormat="1" ht="16.899999999999999" customHeight="1">
      <c r="A25" s="94" t="s">
        <v>17</v>
      </c>
      <c r="B25" s="19"/>
      <c r="C25" s="17"/>
      <c r="D25" s="20"/>
      <c r="E25" s="19"/>
      <c r="F25" s="17"/>
      <c r="H25" s="9"/>
      <c r="I25" s="18"/>
      <c r="K25" s="11"/>
      <c r="L25" s="17"/>
      <c r="N25" s="9"/>
      <c r="O25" s="18"/>
      <c r="Q25" s="19"/>
      <c r="R25" s="17"/>
      <c r="S25" s="13"/>
      <c r="T25" s="11"/>
      <c r="U25" s="17"/>
      <c r="V25" s="17"/>
      <c r="W25" s="11"/>
      <c r="X25" s="17"/>
      <c r="Y25" s="13"/>
      <c r="Z25" s="11"/>
      <c r="AA25" s="17"/>
      <c r="AB25" s="17"/>
      <c r="AC25" s="9"/>
    </row>
    <row r="26" spans="1:33" s="2" customFormat="1" ht="16.899999999999999" customHeight="1">
      <c r="A26" s="94"/>
      <c r="B26" s="19"/>
      <c r="C26" s="17"/>
      <c r="D26" s="20"/>
      <c r="E26" s="19"/>
      <c r="F26" s="17"/>
      <c r="H26" s="9"/>
      <c r="I26" s="18"/>
      <c r="K26" s="11"/>
      <c r="L26" s="17"/>
      <c r="N26" s="9"/>
      <c r="O26" s="18"/>
      <c r="Q26" s="19"/>
      <c r="R26" s="17"/>
      <c r="S26" s="13"/>
      <c r="T26" s="11"/>
      <c r="U26" s="17"/>
      <c r="V26" s="17"/>
      <c r="W26" s="11"/>
      <c r="X26" s="17"/>
      <c r="Y26" s="13"/>
      <c r="Z26" s="11"/>
      <c r="AA26" s="17"/>
      <c r="AB26" s="17"/>
      <c r="AC26" s="9"/>
    </row>
    <row r="27" spans="1:33" s="2" customFormat="1" ht="16.899999999999999" customHeight="1">
      <c r="A27" s="94"/>
      <c r="B27" s="19"/>
      <c r="C27" s="17"/>
      <c r="D27" s="20"/>
      <c r="E27" s="19"/>
      <c r="F27" s="17"/>
      <c r="H27" s="9"/>
      <c r="I27" s="18"/>
      <c r="K27" s="11"/>
      <c r="L27" s="17"/>
      <c r="N27" s="9"/>
      <c r="O27" s="18"/>
      <c r="Q27" s="19"/>
      <c r="R27" s="17"/>
      <c r="S27" s="13"/>
      <c r="T27" s="11"/>
      <c r="U27" s="17"/>
      <c r="V27" s="17"/>
      <c r="W27" s="11"/>
      <c r="X27" s="17"/>
      <c r="Y27" s="13"/>
      <c r="Z27" s="11"/>
      <c r="AA27" s="17"/>
      <c r="AB27" s="17"/>
      <c r="AC27" s="9"/>
    </row>
    <row r="28" spans="1:33" s="2" customFormat="1" ht="15">
      <c r="A28" s="94"/>
      <c r="B28" s="19"/>
      <c r="C28" s="17"/>
      <c r="D28" s="20"/>
      <c r="E28" s="19"/>
      <c r="F28" s="17"/>
      <c r="H28" s="9"/>
      <c r="I28" s="18"/>
      <c r="K28" s="11"/>
      <c r="L28" s="17"/>
      <c r="N28" s="9"/>
      <c r="O28" s="18"/>
      <c r="Q28" s="19"/>
      <c r="R28" s="17"/>
      <c r="S28" s="13"/>
      <c r="T28" s="11"/>
      <c r="U28" s="17"/>
      <c r="V28" s="17"/>
      <c r="W28" s="11"/>
      <c r="X28" s="17"/>
      <c r="Y28" s="13"/>
      <c r="Z28" s="11"/>
      <c r="AA28" s="17"/>
      <c r="AB28" s="17"/>
      <c r="AC28" s="9"/>
    </row>
    <row r="29" spans="1:33" s="2" customFormat="1" ht="15">
      <c r="A29" s="94"/>
      <c r="B29" s="19"/>
      <c r="C29" s="17"/>
      <c r="D29" s="20"/>
      <c r="E29" s="19"/>
      <c r="F29" s="17"/>
      <c r="H29" s="9"/>
      <c r="I29" s="18"/>
      <c r="K29" s="11"/>
      <c r="L29" s="17"/>
      <c r="N29" s="9"/>
      <c r="O29" s="18"/>
      <c r="Q29" s="19"/>
      <c r="R29" s="17"/>
      <c r="S29" s="13"/>
      <c r="T29" s="11"/>
      <c r="U29" s="17"/>
      <c r="V29" s="17"/>
      <c r="W29" s="11"/>
      <c r="X29" s="17"/>
      <c r="Y29" s="13"/>
      <c r="Z29" s="11"/>
      <c r="AA29" s="17"/>
      <c r="AB29" s="17"/>
      <c r="AC29" s="9"/>
    </row>
    <row r="30" spans="1:33" s="2" customFormat="1" ht="15">
      <c r="A30" s="94"/>
      <c r="B30" s="19">
        <v>0</v>
      </c>
      <c r="C30" s="19">
        <v>0</v>
      </c>
      <c r="D30" s="20"/>
      <c r="E30" s="19">
        <v>0</v>
      </c>
      <c r="F30" s="19">
        <v>0</v>
      </c>
      <c r="H30" s="9">
        <v>26</v>
      </c>
      <c r="I30" s="18">
        <v>0.34</v>
      </c>
      <c r="K30" s="11">
        <v>20</v>
      </c>
      <c r="L30" s="17">
        <v>0.26</v>
      </c>
      <c r="N30" s="11">
        <v>2</v>
      </c>
      <c r="O30" s="17">
        <v>0.03</v>
      </c>
      <c r="Q30" s="19">
        <v>0</v>
      </c>
      <c r="R30" s="19">
        <v>0</v>
      </c>
      <c r="S30" s="13"/>
      <c r="T30" s="11">
        <v>1</v>
      </c>
      <c r="U30" s="17">
        <v>0.02</v>
      </c>
      <c r="V30" s="17"/>
      <c r="W30" s="11">
        <v>7</v>
      </c>
      <c r="X30" s="17">
        <v>0.1</v>
      </c>
      <c r="Y30" s="13"/>
      <c r="Z30" s="11">
        <v>2</v>
      </c>
      <c r="AA30" s="17">
        <v>0.03</v>
      </c>
      <c r="AB30" s="17"/>
      <c r="AC30" s="11">
        <v>3</v>
      </c>
      <c r="AD30" s="17">
        <v>0.04</v>
      </c>
    </row>
    <row r="31" spans="1:33" s="2" customFormat="1" ht="15">
      <c r="A31" s="20"/>
      <c r="B31" s="19"/>
      <c r="C31" s="17"/>
      <c r="D31" s="20"/>
      <c r="E31" s="19"/>
      <c r="F31" s="17"/>
      <c r="H31" s="9"/>
      <c r="I31" s="18"/>
      <c r="K31" s="11"/>
      <c r="L31" s="17"/>
      <c r="N31" s="11"/>
      <c r="O31" s="17"/>
      <c r="Q31" s="19"/>
      <c r="R31" s="17"/>
      <c r="S31" s="13"/>
      <c r="T31" s="19"/>
      <c r="U31" s="17"/>
      <c r="V31" s="17"/>
      <c r="W31" s="11"/>
      <c r="X31" s="17"/>
      <c r="Y31" s="13"/>
      <c r="Z31" s="19"/>
      <c r="AA31" s="17"/>
      <c r="AB31" s="17"/>
      <c r="AC31" s="9"/>
    </row>
    <row r="32" spans="1:33" s="2" customFormat="1" ht="16.899999999999999" customHeight="1">
      <c r="A32" s="92" t="s">
        <v>18</v>
      </c>
      <c r="B32" s="19"/>
      <c r="C32" s="17"/>
      <c r="D32" s="3"/>
      <c r="E32" s="19"/>
      <c r="F32" s="17"/>
      <c r="H32" s="9"/>
      <c r="K32" s="9"/>
      <c r="N32" s="9"/>
      <c r="W32" s="9"/>
      <c r="AC32" s="9"/>
    </row>
    <row r="33" spans="1:30" s="2" customFormat="1" ht="16.899999999999999" customHeight="1">
      <c r="A33" s="92"/>
      <c r="B33" s="19"/>
      <c r="C33" s="17"/>
      <c r="D33" s="3"/>
      <c r="E33" s="19"/>
      <c r="F33" s="17"/>
      <c r="H33" s="9"/>
      <c r="K33" s="9"/>
      <c r="N33" s="9"/>
      <c r="W33" s="9"/>
      <c r="AC33" s="9"/>
    </row>
    <row r="34" spans="1:30" s="2" customFormat="1" ht="16.899999999999999" customHeight="1">
      <c r="A34" s="92"/>
      <c r="B34" s="19"/>
      <c r="C34" s="17"/>
      <c r="D34" s="3"/>
      <c r="E34" s="19"/>
      <c r="F34" s="17"/>
      <c r="H34" s="9"/>
      <c r="K34" s="9"/>
      <c r="N34" s="9"/>
      <c r="W34" s="9"/>
      <c r="AC34" s="9"/>
    </row>
    <row r="35" spans="1:30" s="2" customFormat="1" ht="15">
      <c r="A35" s="92"/>
      <c r="B35" s="19">
        <v>0</v>
      </c>
      <c r="C35" s="19">
        <v>0</v>
      </c>
      <c r="D35" s="20"/>
      <c r="E35" s="19">
        <v>0</v>
      </c>
      <c r="F35" s="19">
        <v>0</v>
      </c>
      <c r="H35" s="9">
        <v>18</v>
      </c>
      <c r="I35" s="18">
        <v>0.23</v>
      </c>
      <c r="K35" s="19">
        <v>0</v>
      </c>
      <c r="L35" s="19">
        <v>0</v>
      </c>
      <c r="N35" s="19">
        <v>0</v>
      </c>
      <c r="O35" s="19">
        <v>0</v>
      </c>
      <c r="Q35" s="19">
        <v>0</v>
      </c>
      <c r="R35" s="19">
        <v>0</v>
      </c>
      <c r="S35" s="13"/>
      <c r="T35" s="19">
        <v>0</v>
      </c>
      <c r="U35" s="17">
        <v>0</v>
      </c>
      <c r="V35" s="17"/>
      <c r="W35" s="11">
        <v>7</v>
      </c>
      <c r="X35" s="17">
        <v>0.09</v>
      </c>
      <c r="Y35" s="13"/>
      <c r="Z35" s="19">
        <v>0</v>
      </c>
      <c r="AA35" s="17">
        <v>0</v>
      </c>
      <c r="AB35" s="17"/>
      <c r="AC35" s="11">
        <v>6</v>
      </c>
      <c r="AD35" s="17">
        <v>0.08</v>
      </c>
    </row>
    <row r="36" spans="1:30" s="2" customFormat="1" ht="15">
      <c r="A36" s="3"/>
      <c r="B36" s="19"/>
      <c r="C36" s="17"/>
      <c r="D36" s="20"/>
      <c r="E36" s="19"/>
      <c r="F36" s="17"/>
      <c r="H36" s="9"/>
      <c r="I36" s="18"/>
      <c r="K36" s="18"/>
      <c r="L36" s="17"/>
      <c r="N36" s="17"/>
      <c r="O36" s="17"/>
      <c r="Q36" s="19"/>
      <c r="R36" s="19"/>
      <c r="S36" s="13"/>
      <c r="T36" s="19"/>
      <c r="U36" s="17"/>
      <c r="V36" s="17"/>
      <c r="W36" s="11"/>
      <c r="X36" s="17"/>
      <c r="Y36" s="13"/>
      <c r="Z36" s="19"/>
      <c r="AA36" s="17"/>
      <c r="AB36" s="17"/>
      <c r="AC36" s="11"/>
      <c r="AD36" s="17"/>
    </row>
    <row r="37" spans="1:30" s="2" customFormat="1" ht="15">
      <c r="A37" s="2" t="s">
        <v>19</v>
      </c>
      <c r="B37" s="19">
        <v>0</v>
      </c>
      <c r="C37" s="19">
        <v>0</v>
      </c>
      <c r="D37" s="3"/>
      <c r="E37" s="19">
        <v>0</v>
      </c>
      <c r="F37" s="19">
        <v>0</v>
      </c>
      <c r="H37" s="9">
        <v>13</v>
      </c>
      <c r="I37" s="18">
        <v>0.16</v>
      </c>
      <c r="K37" s="19">
        <v>0</v>
      </c>
      <c r="L37" s="19">
        <v>0</v>
      </c>
      <c r="N37" s="19">
        <v>0</v>
      </c>
      <c r="O37" s="19">
        <v>0</v>
      </c>
      <c r="Q37" s="19">
        <v>0</v>
      </c>
      <c r="R37" s="19">
        <v>0</v>
      </c>
      <c r="T37" s="19">
        <v>0</v>
      </c>
      <c r="U37" s="17">
        <v>0</v>
      </c>
      <c r="V37" s="17"/>
      <c r="W37" s="19">
        <v>0</v>
      </c>
      <c r="X37" s="17">
        <v>0</v>
      </c>
      <c r="Y37" s="13"/>
      <c r="Z37" s="19">
        <v>0</v>
      </c>
      <c r="AA37" s="17">
        <v>0</v>
      </c>
      <c r="AB37" s="17"/>
      <c r="AC37" s="19">
        <v>0</v>
      </c>
      <c r="AD37" s="17">
        <v>0</v>
      </c>
    </row>
    <row r="38" spans="1:30" s="2" customFormat="1" ht="15">
      <c r="B38" s="19"/>
      <c r="C38" s="17"/>
      <c r="E38" s="19"/>
      <c r="F38" s="17"/>
      <c r="H38" s="9"/>
      <c r="I38" s="18"/>
      <c r="K38" s="11"/>
      <c r="L38" s="17"/>
      <c r="N38" s="11"/>
      <c r="O38" s="17"/>
      <c r="Q38" s="19"/>
      <c r="R38" s="17"/>
      <c r="S38" s="13"/>
      <c r="T38" s="19"/>
      <c r="U38" s="17"/>
      <c r="V38" s="17"/>
      <c r="W38" s="19"/>
      <c r="X38" s="17"/>
      <c r="Y38" s="13"/>
      <c r="Z38" s="19"/>
      <c r="AA38" s="17"/>
      <c r="AB38" s="17"/>
      <c r="AC38" s="19"/>
      <c r="AD38" s="17"/>
    </row>
    <row r="39" spans="1:30" s="2" customFormat="1" ht="15">
      <c r="A39" s="92" t="s">
        <v>20</v>
      </c>
      <c r="B39" s="19"/>
      <c r="C39" s="17"/>
      <c r="D39" s="3"/>
      <c r="E39" s="19"/>
      <c r="F39" s="17"/>
      <c r="H39" s="9"/>
      <c r="I39" s="18"/>
      <c r="K39" s="11"/>
      <c r="L39" s="17"/>
      <c r="N39" s="11"/>
      <c r="O39" s="17"/>
      <c r="Q39" s="19"/>
      <c r="R39" s="17"/>
      <c r="S39" s="13"/>
      <c r="T39" s="19"/>
      <c r="U39" s="17"/>
      <c r="V39" s="17"/>
      <c r="W39" s="19"/>
      <c r="X39" s="17"/>
      <c r="Y39" s="13"/>
      <c r="Z39" s="19"/>
      <c r="AA39" s="17"/>
      <c r="AB39" s="17"/>
      <c r="AC39" s="19"/>
      <c r="AD39" s="17"/>
    </row>
    <row r="40" spans="1:30" s="2" customFormat="1" ht="15">
      <c r="A40" s="92"/>
      <c r="B40" s="19">
        <v>0</v>
      </c>
      <c r="C40" s="19">
        <v>0</v>
      </c>
      <c r="D40" s="3"/>
      <c r="E40" s="19">
        <v>0</v>
      </c>
      <c r="F40" s="19">
        <v>0</v>
      </c>
      <c r="H40" s="9">
        <v>1</v>
      </c>
      <c r="I40" s="18">
        <v>0.02</v>
      </c>
      <c r="K40" s="19">
        <v>0</v>
      </c>
      <c r="L40" s="19">
        <v>0</v>
      </c>
      <c r="N40" s="19">
        <v>0</v>
      </c>
      <c r="O40" s="19">
        <v>0</v>
      </c>
      <c r="Q40" s="19">
        <v>0</v>
      </c>
      <c r="R40" s="19">
        <v>0</v>
      </c>
      <c r="T40" s="19">
        <v>0</v>
      </c>
      <c r="U40" s="17">
        <v>0</v>
      </c>
      <c r="V40" s="17"/>
      <c r="W40" s="19">
        <v>0</v>
      </c>
      <c r="X40" s="17">
        <v>0</v>
      </c>
      <c r="Y40" s="13"/>
      <c r="Z40" s="19">
        <v>0</v>
      </c>
      <c r="AA40" s="17">
        <v>0</v>
      </c>
      <c r="AB40" s="17"/>
      <c r="AC40" s="19">
        <v>0</v>
      </c>
      <c r="AD40" s="17">
        <v>0</v>
      </c>
    </row>
    <row r="41" spans="1:30" s="2" customFormat="1" ht="15">
      <c r="B41" s="19"/>
      <c r="C41" s="17"/>
      <c r="E41" s="19"/>
      <c r="F41" s="17"/>
      <c r="H41" s="9"/>
      <c r="I41" s="18"/>
      <c r="K41" s="11"/>
      <c r="L41" s="17"/>
      <c r="N41" s="11"/>
      <c r="O41" s="17"/>
      <c r="Q41" s="19"/>
      <c r="R41" s="17"/>
      <c r="S41" s="13"/>
      <c r="T41" s="19"/>
      <c r="U41" s="17"/>
      <c r="V41" s="17"/>
      <c r="W41" s="19"/>
      <c r="X41" s="17"/>
      <c r="Y41" s="13"/>
      <c r="Z41" s="19"/>
      <c r="AA41" s="17"/>
      <c r="AB41" s="17"/>
      <c r="AC41" s="19"/>
      <c r="AD41" s="17"/>
    </row>
    <row r="42" spans="1:30" s="2" customFormat="1" ht="15">
      <c r="A42" s="92" t="s">
        <v>21</v>
      </c>
      <c r="B42" s="19"/>
      <c r="C42" s="17"/>
      <c r="D42" s="3"/>
      <c r="E42" s="19"/>
      <c r="F42" s="17"/>
      <c r="H42" s="9"/>
      <c r="I42" s="18"/>
      <c r="K42" s="11"/>
      <c r="L42" s="17"/>
      <c r="N42" s="11"/>
      <c r="O42" s="17"/>
      <c r="Q42" s="19"/>
      <c r="R42" s="17"/>
      <c r="S42" s="13"/>
      <c r="T42" s="19"/>
      <c r="U42" s="17"/>
      <c r="V42" s="17"/>
      <c r="W42" s="19"/>
      <c r="X42" s="17"/>
      <c r="Y42" s="13"/>
      <c r="Z42" s="19"/>
      <c r="AA42" s="17"/>
      <c r="AB42" s="17"/>
      <c r="AC42" s="19"/>
      <c r="AD42" s="17"/>
    </row>
    <row r="43" spans="1:30" s="2" customFormat="1" ht="15">
      <c r="A43" s="92"/>
      <c r="B43" s="19"/>
      <c r="C43" s="17"/>
      <c r="D43" s="3"/>
      <c r="E43" s="19"/>
      <c r="F43" s="17"/>
      <c r="H43" s="9"/>
      <c r="I43" s="18"/>
      <c r="K43" s="11"/>
      <c r="L43" s="17"/>
      <c r="N43" s="11"/>
      <c r="O43" s="17"/>
      <c r="Q43" s="19"/>
      <c r="R43" s="17"/>
      <c r="S43" s="13"/>
      <c r="T43" s="19"/>
      <c r="U43" s="17"/>
      <c r="V43" s="17"/>
      <c r="W43" s="19"/>
      <c r="X43" s="17"/>
      <c r="Y43" s="13"/>
      <c r="Z43" s="19"/>
      <c r="AA43" s="17"/>
      <c r="AB43" s="17"/>
      <c r="AC43" s="19"/>
      <c r="AD43" s="17"/>
    </row>
    <row r="44" spans="1:30" s="2" customFormat="1" ht="15">
      <c r="A44" s="92"/>
      <c r="B44" s="19">
        <v>0</v>
      </c>
      <c r="C44" s="19">
        <v>0</v>
      </c>
      <c r="D44" s="3"/>
      <c r="E44" s="19">
        <v>0</v>
      </c>
      <c r="F44" s="19">
        <v>0</v>
      </c>
      <c r="H44" s="19">
        <v>0</v>
      </c>
      <c r="I44" s="19">
        <v>0</v>
      </c>
      <c r="K44" s="9">
        <v>-18</v>
      </c>
      <c r="L44" s="18">
        <v>-0.23</v>
      </c>
      <c r="N44" s="11">
        <v>-3</v>
      </c>
      <c r="O44" s="17">
        <f>+-0.04</f>
        <v>-0.04</v>
      </c>
      <c r="Q44" s="19">
        <v>0</v>
      </c>
      <c r="R44" s="19">
        <v>0</v>
      </c>
      <c r="S44" s="13"/>
      <c r="T44" s="19">
        <v>0</v>
      </c>
      <c r="U44" s="17">
        <v>0</v>
      </c>
      <c r="V44" s="17"/>
      <c r="W44" s="19">
        <v>0</v>
      </c>
      <c r="X44" s="17">
        <v>0</v>
      </c>
      <c r="Y44" s="13"/>
      <c r="Z44" s="19">
        <v>0</v>
      </c>
      <c r="AA44" s="17">
        <v>0</v>
      </c>
      <c r="AB44" s="17"/>
      <c r="AC44" s="19">
        <v>0</v>
      </c>
      <c r="AD44" s="17">
        <v>0</v>
      </c>
    </row>
    <row r="45" spans="1:30" s="2" customFormat="1" ht="15">
      <c r="B45" s="21"/>
      <c r="C45" s="18"/>
      <c r="E45" s="21"/>
      <c r="F45" s="18"/>
      <c r="H45" s="18"/>
      <c r="I45" s="18"/>
      <c r="K45" s="9"/>
      <c r="L45" s="18"/>
      <c r="N45" s="11"/>
      <c r="O45" s="17"/>
      <c r="Q45" s="19"/>
      <c r="R45" s="17"/>
      <c r="S45" s="13"/>
      <c r="T45" s="19"/>
      <c r="U45" s="17"/>
      <c r="V45" s="17"/>
      <c r="W45" s="19"/>
      <c r="X45" s="17"/>
      <c r="Y45" s="13"/>
      <c r="Z45" s="19"/>
      <c r="AA45" s="17"/>
      <c r="AB45" s="17"/>
      <c r="AC45" s="19"/>
      <c r="AD45" s="17"/>
    </row>
    <row r="46" spans="1:30" s="2" customFormat="1" ht="15">
      <c r="A46" s="2" t="s">
        <v>22</v>
      </c>
      <c r="B46" s="19">
        <v>0</v>
      </c>
      <c r="C46" s="19">
        <v>0</v>
      </c>
      <c r="E46" s="19">
        <v>0</v>
      </c>
      <c r="F46" s="19">
        <v>0</v>
      </c>
      <c r="H46" s="19">
        <v>0</v>
      </c>
      <c r="I46" s="19">
        <v>0</v>
      </c>
      <c r="K46" s="9">
        <v>-58</v>
      </c>
      <c r="L46" s="18">
        <v>-0.75</v>
      </c>
      <c r="N46" s="17">
        <v>0</v>
      </c>
      <c r="O46" s="18">
        <v>0</v>
      </c>
      <c r="Q46" s="19">
        <v>0</v>
      </c>
      <c r="R46" s="19">
        <v>0</v>
      </c>
      <c r="S46" s="13"/>
      <c r="T46" s="19">
        <v>0</v>
      </c>
      <c r="U46" s="17">
        <v>0</v>
      </c>
      <c r="V46" s="17"/>
      <c r="W46" s="19">
        <v>0</v>
      </c>
      <c r="X46" s="17">
        <v>0</v>
      </c>
      <c r="Y46" s="13"/>
      <c r="Z46" s="19">
        <v>0</v>
      </c>
      <c r="AA46" s="17">
        <v>0</v>
      </c>
      <c r="AB46" s="17"/>
      <c r="AC46" s="19">
        <v>0</v>
      </c>
      <c r="AD46" s="17">
        <v>0</v>
      </c>
    </row>
    <row r="47" spans="1:30" s="2" customFormat="1" ht="15">
      <c r="B47" s="21"/>
      <c r="C47" s="18"/>
      <c r="E47" s="21"/>
      <c r="F47" s="18"/>
      <c r="H47" s="9"/>
      <c r="I47" s="18"/>
      <c r="K47" s="9"/>
      <c r="L47" s="18"/>
      <c r="N47" s="9"/>
      <c r="O47" s="18"/>
      <c r="Q47" s="19"/>
      <c r="R47" s="17"/>
      <c r="S47" s="13"/>
      <c r="T47" s="19"/>
      <c r="U47" s="17"/>
      <c r="V47" s="17"/>
      <c r="W47" s="19"/>
      <c r="X47" s="17"/>
      <c r="Y47" s="13"/>
      <c r="Z47" s="19"/>
      <c r="AA47" s="17"/>
      <c r="AB47" s="17"/>
      <c r="AC47" s="19"/>
      <c r="AD47" s="17"/>
    </row>
    <row r="48" spans="1:30" s="2" customFormat="1" ht="15">
      <c r="A48" s="2" t="s">
        <v>23</v>
      </c>
      <c r="B48" s="19">
        <v>0</v>
      </c>
      <c r="C48" s="19">
        <v>0</v>
      </c>
      <c r="E48" s="19">
        <v>0</v>
      </c>
      <c r="F48" s="19">
        <v>0</v>
      </c>
      <c r="H48" s="19">
        <v>0</v>
      </c>
      <c r="I48" s="19">
        <v>0</v>
      </c>
      <c r="K48" s="19">
        <v>0</v>
      </c>
      <c r="L48" s="19">
        <v>0</v>
      </c>
      <c r="N48" s="9">
        <v>-13</v>
      </c>
      <c r="O48" s="18">
        <v>-0.16</v>
      </c>
      <c r="Q48" s="19">
        <v>0</v>
      </c>
      <c r="R48" s="19">
        <v>0</v>
      </c>
      <c r="S48" s="13"/>
      <c r="T48" s="19">
        <v>0</v>
      </c>
      <c r="U48" s="17">
        <v>0</v>
      </c>
      <c r="V48" s="17"/>
      <c r="W48" s="19">
        <v>0</v>
      </c>
      <c r="X48" s="17">
        <v>0</v>
      </c>
      <c r="Y48" s="13"/>
      <c r="Z48" s="19">
        <v>0</v>
      </c>
      <c r="AA48" s="17">
        <v>0</v>
      </c>
      <c r="AB48" s="17"/>
      <c r="AC48" s="19">
        <v>0</v>
      </c>
      <c r="AD48" s="17">
        <v>0</v>
      </c>
    </row>
    <row r="49" spans="1:33" s="2" customFormat="1" ht="15">
      <c r="B49" s="21"/>
      <c r="C49" s="18"/>
      <c r="E49" s="21"/>
      <c r="F49" s="18"/>
      <c r="H49" s="9"/>
      <c r="I49" s="18"/>
      <c r="K49" s="9"/>
      <c r="L49" s="18"/>
      <c r="N49" s="9"/>
      <c r="O49" s="18"/>
      <c r="Q49" s="19"/>
      <c r="R49" s="17"/>
      <c r="S49" s="13"/>
      <c r="T49" s="19"/>
      <c r="U49" s="17"/>
      <c r="V49" s="17"/>
      <c r="W49" s="19"/>
      <c r="X49" s="17"/>
      <c r="Y49" s="13"/>
      <c r="Z49" s="19"/>
      <c r="AA49" s="17"/>
      <c r="AB49" s="17"/>
      <c r="AC49" s="19"/>
      <c r="AD49" s="17"/>
    </row>
    <row r="50" spans="1:33" s="2" customFormat="1" ht="15">
      <c r="A50" s="92" t="s">
        <v>24</v>
      </c>
      <c r="B50" s="21"/>
      <c r="C50" s="18"/>
      <c r="D50" s="3"/>
      <c r="E50" s="21"/>
      <c r="F50" s="18"/>
      <c r="H50" s="9"/>
      <c r="I50" s="18"/>
      <c r="K50" s="9"/>
      <c r="L50" s="18"/>
      <c r="N50" s="9"/>
      <c r="O50" s="18"/>
      <c r="Q50" s="19"/>
      <c r="R50" s="17"/>
      <c r="S50" s="13"/>
      <c r="T50" s="19"/>
      <c r="U50" s="17"/>
      <c r="V50" s="17"/>
      <c r="W50" s="19"/>
      <c r="X50" s="17"/>
      <c r="Y50" s="13"/>
      <c r="Z50" s="19"/>
      <c r="AA50" s="17"/>
      <c r="AB50" s="17"/>
      <c r="AC50" s="19"/>
      <c r="AD50" s="17"/>
    </row>
    <row r="51" spans="1:33" s="2" customFormat="1" ht="15">
      <c r="A51" s="92"/>
      <c r="B51" s="21"/>
      <c r="C51" s="18"/>
      <c r="D51" s="3"/>
      <c r="E51" s="21"/>
      <c r="F51" s="18"/>
      <c r="H51" s="9"/>
      <c r="I51" s="18"/>
      <c r="K51" s="9"/>
      <c r="L51" s="18"/>
      <c r="N51" s="9"/>
      <c r="O51" s="18"/>
      <c r="Q51" s="19"/>
      <c r="R51" s="17"/>
      <c r="S51" s="13"/>
      <c r="T51" s="19"/>
      <c r="U51" s="17"/>
      <c r="V51" s="17"/>
      <c r="W51" s="19"/>
      <c r="X51" s="17"/>
      <c r="Y51" s="13"/>
      <c r="Z51" s="19"/>
      <c r="AA51" s="17"/>
      <c r="AB51" s="17"/>
      <c r="AC51" s="19"/>
      <c r="AD51" s="17"/>
    </row>
    <row r="52" spans="1:33" s="2" customFormat="1" ht="15">
      <c r="A52" s="92"/>
      <c r="B52" s="19">
        <v>0</v>
      </c>
      <c r="C52" s="19">
        <v>0</v>
      </c>
      <c r="D52" s="3"/>
      <c r="E52" s="19">
        <v>0</v>
      </c>
      <c r="F52" s="19">
        <v>0</v>
      </c>
      <c r="H52" s="19">
        <v>0</v>
      </c>
      <c r="I52" s="19">
        <v>0</v>
      </c>
      <c r="K52" s="19">
        <v>0</v>
      </c>
      <c r="L52" s="19">
        <v>0</v>
      </c>
      <c r="N52" s="11">
        <v>-2</v>
      </c>
      <c r="O52" s="17">
        <f>+-0.02</f>
        <v>-0.02</v>
      </c>
      <c r="Q52" s="19">
        <v>0</v>
      </c>
      <c r="R52" s="19">
        <v>0</v>
      </c>
      <c r="S52" s="13"/>
      <c r="T52" s="19">
        <v>0</v>
      </c>
      <c r="U52" s="19">
        <v>0</v>
      </c>
      <c r="V52" s="17"/>
      <c r="W52" s="22">
        <v>-9</v>
      </c>
      <c r="X52" s="17">
        <v>-0.12</v>
      </c>
      <c r="Y52" s="13"/>
      <c r="Z52" s="19">
        <v>0</v>
      </c>
      <c r="AA52" s="17">
        <v>0</v>
      </c>
      <c r="AB52" s="17"/>
      <c r="AC52" s="19">
        <v>0</v>
      </c>
      <c r="AD52" s="17">
        <v>0</v>
      </c>
    </row>
    <row r="53" spans="1:33" s="2" customFormat="1" ht="15">
      <c r="A53" s="3"/>
      <c r="B53" s="21"/>
      <c r="C53" s="18"/>
      <c r="D53" s="3"/>
      <c r="E53" s="21"/>
      <c r="F53" s="18"/>
      <c r="H53" s="9"/>
      <c r="I53" s="18"/>
      <c r="K53" s="9"/>
      <c r="L53" s="18"/>
      <c r="N53" s="11"/>
      <c r="O53" s="17"/>
      <c r="Q53" s="19"/>
      <c r="R53" s="17"/>
      <c r="S53" s="13"/>
      <c r="T53" s="19"/>
      <c r="U53" s="17"/>
      <c r="V53" s="17"/>
      <c r="W53" s="22"/>
      <c r="X53" s="17"/>
      <c r="Y53" s="13"/>
      <c r="Z53" s="19"/>
      <c r="AA53" s="17"/>
      <c r="AB53" s="17"/>
      <c r="AC53" s="19"/>
      <c r="AD53" s="17"/>
    </row>
    <row r="54" spans="1:33" s="2" customFormat="1" ht="15">
      <c r="A54" s="2" t="s">
        <v>25</v>
      </c>
      <c r="B54" s="19">
        <v>0</v>
      </c>
      <c r="C54" s="19">
        <v>0</v>
      </c>
      <c r="D54" s="3"/>
      <c r="E54" s="19">
        <v>0</v>
      </c>
      <c r="F54" s="19">
        <v>0</v>
      </c>
      <c r="H54" s="19">
        <v>0</v>
      </c>
      <c r="I54" s="19">
        <v>0</v>
      </c>
      <c r="K54" s="19">
        <v>0</v>
      </c>
      <c r="L54" s="19">
        <v>0</v>
      </c>
      <c r="N54" s="19">
        <v>0</v>
      </c>
      <c r="O54" s="19">
        <v>0</v>
      </c>
      <c r="Q54" s="19">
        <v>0</v>
      </c>
      <c r="R54" s="19">
        <v>0</v>
      </c>
      <c r="S54" s="13"/>
      <c r="T54" s="19">
        <v>0</v>
      </c>
      <c r="U54" s="19">
        <v>0</v>
      </c>
      <c r="V54" s="17"/>
      <c r="W54" s="22">
        <v>4</v>
      </c>
      <c r="X54" s="17">
        <v>0.06</v>
      </c>
      <c r="Y54" s="13"/>
      <c r="Z54" s="19">
        <v>0</v>
      </c>
      <c r="AA54" s="17">
        <v>0</v>
      </c>
      <c r="AB54" s="17"/>
      <c r="AC54" s="19">
        <v>0</v>
      </c>
      <c r="AD54" s="17">
        <v>0</v>
      </c>
    </row>
    <row r="55" spans="1:33" s="2" customFormat="1" ht="15">
      <c r="A55" s="13"/>
      <c r="B55" s="21"/>
      <c r="C55" s="18"/>
      <c r="D55" s="13"/>
      <c r="E55" s="21"/>
      <c r="F55" s="21"/>
      <c r="H55" s="21"/>
      <c r="I55" s="21"/>
      <c r="K55" s="21"/>
      <c r="L55" s="21"/>
      <c r="N55" s="21"/>
      <c r="O55" s="21"/>
      <c r="Q55" s="21"/>
      <c r="R55" s="21"/>
      <c r="S55" s="13"/>
      <c r="T55" s="21"/>
      <c r="U55" s="21"/>
      <c r="V55" s="17"/>
      <c r="W55" s="19"/>
      <c r="X55" s="17"/>
      <c r="Y55" s="13"/>
      <c r="Z55" s="19"/>
      <c r="AA55" s="17"/>
      <c r="AB55" s="17"/>
    </row>
    <row r="56" spans="1:33" s="2" customFormat="1" ht="15">
      <c r="A56" s="2" t="s">
        <v>26</v>
      </c>
      <c r="B56" s="19">
        <v>0</v>
      </c>
      <c r="C56" s="19">
        <v>0</v>
      </c>
      <c r="D56" s="3"/>
      <c r="E56" s="19">
        <v>0</v>
      </c>
      <c r="F56" s="19">
        <v>0</v>
      </c>
      <c r="H56" s="19">
        <v>0</v>
      </c>
      <c r="I56" s="19">
        <v>0</v>
      </c>
      <c r="K56" s="19">
        <v>0</v>
      </c>
      <c r="L56" s="19">
        <v>0</v>
      </c>
      <c r="N56" s="19">
        <v>0</v>
      </c>
      <c r="O56" s="19">
        <v>0</v>
      </c>
      <c r="Q56" s="19">
        <v>0</v>
      </c>
      <c r="R56" s="19">
        <v>0</v>
      </c>
      <c r="S56" s="13"/>
      <c r="T56" s="19">
        <v>0</v>
      </c>
      <c r="U56" s="19">
        <v>0</v>
      </c>
      <c r="V56" s="17"/>
      <c r="W56" s="19">
        <v>0</v>
      </c>
      <c r="X56" s="19">
        <v>0</v>
      </c>
      <c r="Y56" s="13"/>
      <c r="Z56" s="22">
        <v>27</v>
      </c>
      <c r="AA56" s="17">
        <v>0.36</v>
      </c>
      <c r="AB56" s="17"/>
      <c r="AC56" s="22">
        <v>-10</v>
      </c>
      <c r="AD56" s="17">
        <v>-0.14000000000000001</v>
      </c>
    </row>
    <row r="57" spans="1:33" s="2" customFormat="1" ht="15">
      <c r="B57" s="21"/>
      <c r="C57" s="18"/>
      <c r="E57" s="21"/>
      <c r="F57" s="21"/>
      <c r="H57" s="21"/>
      <c r="I57" s="21"/>
      <c r="K57" s="21"/>
      <c r="L57" s="21"/>
      <c r="N57" s="21"/>
      <c r="O57" s="21"/>
      <c r="Q57" s="21"/>
      <c r="R57" s="21"/>
      <c r="S57" s="13"/>
      <c r="T57" s="21"/>
      <c r="U57" s="21"/>
      <c r="V57" s="17"/>
      <c r="W57" s="21"/>
      <c r="X57" s="21"/>
      <c r="Y57" s="13"/>
      <c r="AC57" s="22"/>
      <c r="AD57" s="17"/>
    </row>
    <row r="58" spans="1:33" s="2" customFormat="1" ht="15">
      <c r="A58" s="2" t="s">
        <v>27</v>
      </c>
      <c r="B58" s="19">
        <v>0</v>
      </c>
      <c r="C58" s="19">
        <v>0</v>
      </c>
      <c r="D58" s="3"/>
      <c r="E58" s="19">
        <v>0</v>
      </c>
      <c r="F58" s="19">
        <v>0</v>
      </c>
      <c r="H58" s="19">
        <v>0</v>
      </c>
      <c r="I58" s="19">
        <v>0</v>
      </c>
      <c r="K58" s="19">
        <v>0</v>
      </c>
      <c r="L58" s="19">
        <v>0</v>
      </c>
      <c r="N58" s="19">
        <v>0</v>
      </c>
      <c r="O58" s="19">
        <v>0</v>
      </c>
      <c r="Q58" s="19">
        <v>0</v>
      </c>
      <c r="R58" s="19">
        <v>0</v>
      </c>
      <c r="S58" s="13"/>
      <c r="T58" s="19">
        <v>0</v>
      </c>
      <c r="U58" s="19">
        <v>0</v>
      </c>
      <c r="V58" s="17"/>
      <c r="W58" s="19">
        <v>0</v>
      </c>
      <c r="X58" s="19">
        <v>0</v>
      </c>
      <c r="Y58" s="13"/>
      <c r="Z58" s="19">
        <v>0</v>
      </c>
      <c r="AA58" s="19">
        <v>0</v>
      </c>
      <c r="AB58" s="19"/>
      <c r="AC58" s="22">
        <v>23</v>
      </c>
      <c r="AD58" s="17">
        <v>0.31</v>
      </c>
      <c r="AF58" s="2">
        <v>3</v>
      </c>
      <c r="AG58" s="2">
        <v>0.04</v>
      </c>
    </row>
    <row r="59" spans="1:33" s="2" customFormat="1" ht="15">
      <c r="B59" s="21"/>
      <c r="C59" s="18"/>
      <c r="E59" s="21"/>
      <c r="F59" s="21"/>
      <c r="H59" s="21"/>
      <c r="I59" s="21"/>
      <c r="K59" s="21"/>
      <c r="L59" s="21"/>
      <c r="N59" s="21"/>
      <c r="O59" s="21"/>
      <c r="Q59" s="21"/>
      <c r="R59" s="21"/>
      <c r="S59" s="13"/>
      <c r="T59" s="21"/>
      <c r="U59" s="21"/>
      <c r="V59" s="17"/>
      <c r="W59" s="21"/>
      <c r="X59" s="21"/>
      <c r="Y59" s="13"/>
      <c r="Z59" s="21"/>
      <c r="AA59" s="21"/>
      <c r="AB59" s="21"/>
      <c r="AC59" s="22"/>
      <c r="AD59" s="17"/>
    </row>
    <row r="60" spans="1:33" s="2" customFormat="1" ht="15">
      <c r="A60" s="23" t="s">
        <v>49</v>
      </c>
      <c r="B60" s="19">
        <v>0</v>
      </c>
      <c r="C60" s="19">
        <v>0</v>
      </c>
      <c r="D60" s="3"/>
      <c r="E60" s="19">
        <v>0</v>
      </c>
      <c r="F60" s="19">
        <v>0</v>
      </c>
      <c r="H60" s="19">
        <v>0</v>
      </c>
      <c r="I60" s="19">
        <v>0</v>
      </c>
      <c r="K60" s="19">
        <v>0</v>
      </c>
      <c r="L60" s="19">
        <v>0</v>
      </c>
      <c r="N60" s="19">
        <v>0</v>
      </c>
      <c r="O60" s="19">
        <v>0</v>
      </c>
      <c r="Q60" s="19">
        <v>0</v>
      </c>
      <c r="R60" s="19">
        <v>0</v>
      </c>
      <c r="S60" s="13"/>
      <c r="T60" s="19">
        <v>0</v>
      </c>
      <c r="U60" s="19">
        <v>0</v>
      </c>
      <c r="V60" s="17"/>
      <c r="W60" s="19">
        <v>0</v>
      </c>
      <c r="X60" s="19">
        <v>0</v>
      </c>
      <c r="Y60" s="13"/>
      <c r="Z60" s="19">
        <v>0</v>
      </c>
      <c r="AA60" s="19">
        <v>0</v>
      </c>
      <c r="AB60" s="19"/>
      <c r="AC60" s="22">
        <v>-6</v>
      </c>
      <c r="AD60" s="17">
        <v>-0.08</v>
      </c>
    </row>
    <row r="61" spans="1:33" s="2" customFormat="1" ht="15">
      <c r="B61" s="21"/>
      <c r="C61" s="18"/>
      <c r="E61" s="21"/>
      <c r="F61" s="18"/>
      <c r="H61" s="21"/>
      <c r="I61" s="18"/>
      <c r="K61" s="9"/>
      <c r="L61" s="18"/>
      <c r="N61" s="11"/>
      <c r="O61" s="17"/>
      <c r="Q61" s="19"/>
      <c r="R61" s="17"/>
      <c r="S61" s="13"/>
      <c r="T61" s="19"/>
      <c r="U61" s="17"/>
      <c r="V61" s="17"/>
      <c r="W61" s="19"/>
      <c r="X61" s="17"/>
      <c r="Y61" s="13"/>
      <c r="Z61" s="19"/>
      <c r="AA61" s="17"/>
      <c r="AB61" s="31"/>
    </row>
    <row r="62" spans="1:33" s="2" customFormat="1" ht="15.75" thickBot="1">
      <c r="A62" s="2" t="s">
        <v>28</v>
      </c>
      <c r="B62" s="24">
        <f>SUM(B14:B61)</f>
        <v>267</v>
      </c>
      <c r="C62" s="25">
        <f>SUM(C14:C61)</f>
        <v>3.52</v>
      </c>
      <c r="E62" s="24">
        <f>SUM(E14:E61)</f>
        <v>151</v>
      </c>
      <c r="F62" s="25">
        <f>SUM(F14:F61)</f>
        <v>2.0099999999999998</v>
      </c>
      <c r="H62" s="24">
        <f>SUM(H14:H61)</f>
        <v>249</v>
      </c>
      <c r="I62" s="25">
        <f>SUM(I14:I61)</f>
        <v>3.24</v>
      </c>
      <c r="K62" s="24">
        <f>SUM(K14:K61)</f>
        <v>366</v>
      </c>
      <c r="L62" s="25">
        <f>SUM(L14:L61)</f>
        <v>4.68</v>
      </c>
      <c r="N62" s="24">
        <f>SUM(N14:N61)</f>
        <v>435</v>
      </c>
      <c r="O62" s="25">
        <f>SUM(O14:O61)</f>
        <v>5.57</v>
      </c>
      <c r="Q62" s="26">
        <f>SUM(Q14:Q61)</f>
        <v>396</v>
      </c>
      <c r="R62" s="27">
        <f>SUM(R14:R61)</f>
        <v>5.05</v>
      </c>
      <c r="S62" s="13"/>
      <c r="T62" s="26">
        <f>SUM(T14:T61)</f>
        <v>389</v>
      </c>
      <c r="U62" s="27">
        <f>SUM(U14:U61)</f>
        <v>5.2</v>
      </c>
      <c r="V62" s="28"/>
      <c r="W62" s="26">
        <f>SUM(W14:W61)</f>
        <v>430</v>
      </c>
      <c r="X62" s="27">
        <f>SUM(X14:X61)-0.01</f>
        <v>5.879999999999999</v>
      </c>
      <c r="Y62" s="13"/>
      <c r="Z62" s="26">
        <f>SUM(Z14:Z61)</f>
        <v>528</v>
      </c>
      <c r="AA62" s="45">
        <f>SUM(AA14:AA61)-0.01</f>
        <v>7.1300000000000008</v>
      </c>
      <c r="AB62" s="32"/>
      <c r="AC62" s="26">
        <f>SUM(AC14:AC61)</f>
        <v>566</v>
      </c>
      <c r="AD62" s="27">
        <f>SUM(AD14:AD61)+0.01</f>
        <v>7.6999999999999993</v>
      </c>
      <c r="AF62" s="26">
        <f>SUM(AF14:AF61)</f>
        <v>497</v>
      </c>
      <c r="AG62" s="27">
        <f>SUM(AG14:AG61)</f>
        <v>6.92</v>
      </c>
    </row>
    <row r="63" spans="1:33" s="2" customFormat="1" ht="15.75" thickTop="1">
      <c r="AB63" s="30"/>
    </row>
    <row r="64" spans="1:33" s="2" customFormat="1" ht="15">
      <c r="A64" s="29" t="s">
        <v>29</v>
      </c>
      <c r="B64" s="29"/>
      <c r="C64" s="29"/>
      <c r="D64" s="29"/>
    </row>
  </sheetData>
  <mergeCells count="32">
    <mergeCell ref="A5:AG5"/>
    <mergeCell ref="A6:AG6"/>
    <mergeCell ref="A7:AG7"/>
    <mergeCell ref="A2:AD2"/>
    <mergeCell ref="A18:A23"/>
    <mergeCell ref="A25:A30"/>
    <mergeCell ref="A32:A35"/>
    <mergeCell ref="AC10:AD10"/>
    <mergeCell ref="E11:F11"/>
    <mergeCell ref="H11:I11"/>
    <mergeCell ref="K11:L11"/>
    <mergeCell ref="N11:O11"/>
    <mergeCell ref="Q11:R11"/>
    <mergeCell ref="T11:U11"/>
    <mergeCell ref="W11:X11"/>
    <mergeCell ref="Z11:AA11"/>
    <mergeCell ref="AF10:AG10"/>
    <mergeCell ref="AF11:AG11"/>
    <mergeCell ref="A39:A40"/>
    <mergeCell ref="A42:A44"/>
    <mergeCell ref="A50:A52"/>
    <mergeCell ref="AC11:AD11"/>
    <mergeCell ref="B10:C10"/>
    <mergeCell ref="B11:C11"/>
    <mergeCell ref="E10:F10"/>
    <mergeCell ref="H10:I10"/>
    <mergeCell ref="K10:L10"/>
    <mergeCell ref="N10:O10"/>
    <mergeCell ref="Q10:R10"/>
    <mergeCell ref="T10:U10"/>
    <mergeCell ref="W10:X10"/>
    <mergeCell ref="Z10:AA10"/>
  </mergeCells>
  <printOptions horizontalCentered="1"/>
  <pageMargins left="0.25" right="0.25" top="1" bottom="1" header="0.5" footer="0.5"/>
  <pageSetup scale="54"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showGridLines="0" tabSelected="1" zoomScale="80" zoomScaleNormal="80" workbookViewId="0">
      <selection activeCell="I29" sqref="I29"/>
    </sheetView>
  </sheetViews>
  <sheetFormatPr defaultColWidth="9" defaultRowHeight="15" outlineLevelCol="1"/>
  <cols>
    <col min="1" max="1" width="42.75" style="13" bestFit="1" customWidth="1"/>
    <col min="2" max="2" width="3.25" style="43" bestFit="1" customWidth="1"/>
    <col min="3" max="3" width="9.125" style="13" hidden="1" customWidth="1" outlineLevel="1"/>
    <col min="4" max="4" width="3.625" style="13" hidden="1" customWidth="1" collapsed="1"/>
    <col min="5" max="5" width="9.125" style="13" customWidth="1"/>
    <col min="6" max="6" width="3.625" style="13" customWidth="1"/>
    <col min="7" max="7" width="9.125" style="13" customWidth="1"/>
    <col min="8" max="8" width="3.625" style="13" customWidth="1"/>
    <col min="9" max="9" width="9.125" style="13" customWidth="1"/>
    <col min="10" max="10" width="3.625" style="13" customWidth="1"/>
    <col min="11" max="11" width="9.125" style="13" customWidth="1"/>
    <col min="12" max="12" width="3.625" style="13" customWidth="1"/>
    <col min="13" max="13" width="9.125" style="13" customWidth="1"/>
    <col min="14" max="14" width="3.625" style="13" customWidth="1"/>
    <col min="15" max="15" width="9.125" style="13" customWidth="1"/>
    <col min="16" max="16" width="3.625" style="13" customWidth="1"/>
    <col min="17" max="17" width="9.125" style="13" customWidth="1"/>
    <col min="18" max="18" width="3.625" style="13" customWidth="1"/>
    <col min="19" max="19" width="9.125" style="13" customWidth="1"/>
    <col min="20" max="20" width="3.625" style="13" customWidth="1"/>
    <col min="21" max="21" width="9.125" style="13" customWidth="1"/>
    <col min="22" max="22" width="3.625" style="13" customWidth="1"/>
    <col min="23" max="23" width="9.125" style="13" customWidth="1"/>
    <col min="24" max="16384" width="9" style="13"/>
  </cols>
  <sheetData>
    <row r="1" spans="1:23">
      <c r="A1" s="20"/>
      <c r="B1" s="42"/>
    </row>
    <row r="3" spans="1:23">
      <c r="A3" s="97" t="s">
        <v>0</v>
      </c>
      <c r="B3" s="97"/>
      <c r="C3" s="97"/>
      <c r="D3" s="97"/>
      <c r="E3" s="97"/>
      <c r="F3" s="97"/>
      <c r="G3" s="97"/>
      <c r="H3" s="97"/>
      <c r="I3" s="97"/>
      <c r="J3" s="97"/>
      <c r="K3" s="97"/>
      <c r="L3" s="97"/>
      <c r="M3" s="97"/>
      <c r="N3" s="97"/>
      <c r="O3" s="97"/>
      <c r="P3" s="97"/>
      <c r="Q3" s="97"/>
      <c r="R3" s="97"/>
      <c r="S3" s="97"/>
      <c r="T3" s="97"/>
      <c r="U3" s="97"/>
      <c r="V3" s="97"/>
    </row>
    <row r="4" spans="1:23">
      <c r="A4" s="97" t="s">
        <v>31</v>
      </c>
      <c r="B4" s="97"/>
      <c r="C4" s="97"/>
      <c r="D4" s="97"/>
      <c r="E4" s="97"/>
      <c r="F4" s="97"/>
      <c r="G4" s="97"/>
      <c r="H4" s="97"/>
      <c r="I4" s="97"/>
      <c r="J4" s="97"/>
      <c r="K4" s="97"/>
      <c r="L4" s="97"/>
      <c r="M4" s="97"/>
      <c r="N4" s="97"/>
      <c r="O4" s="97"/>
      <c r="P4" s="97"/>
      <c r="Q4" s="97"/>
      <c r="R4" s="97"/>
      <c r="S4" s="97"/>
      <c r="T4" s="97"/>
      <c r="U4" s="97"/>
      <c r="V4" s="97"/>
    </row>
    <row r="5" spans="1:23">
      <c r="A5" s="97" t="s">
        <v>2</v>
      </c>
      <c r="B5" s="97"/>
      <c r="C5" s="97"/>
      <c r="D5" s="97"/>
      <c r="E5" s="97"/>
      <c r="F5" s="97"/>
      <c r="G5" s="97"/>
      <c r="H5" s="97"/>
      <c r="I5" s="97"/>
      <c r="J5" s="97"/>
      <c r="K5" s="97"/>
      <c r="L5" s="97"/>
      <c r="M5" s="97"/>
      <c r="N5" s="97"/>
      <c r="O5" s="97"/>
      <c r="P5" s="97"/>
      <c r="Q5" s="97"/>
      <c r="R5" s="97"/>
      <c r="S5" s="97"/>
      <c r="T5" s="97"/>
      <c r="U5" s="97"/>
      <c r="V5" s="97"/>
    </row>
    <row r="6" spans="1:23">
      <c r="A6" s="33"/>
      <c r="B6" s="44"/>
      <c r="C6" s="33"/>
    </row>
    <row r="7" spans="1:23">
      <c r="A7" s="33"/>
      <c r="B7" s="44"/>
      <c r="C7" s="33"/>
    </row>
    <row r="8" spans="1:23" ht="30">
      <c r="A8" s="35" t="s">
        <v>32</v>
      </c>
      <c r="C8" s="34">
        <v>2008</v>
      </c>
      <c r="E8" s="34">
        <v>2009</v>
      </c>
      <c r="G8" s="34">
        <v>2010</v>
      </c>
      <c r="I8" s="34">
        <v>2011</v>
      </c>
      <c r="K8" s="34">
        <v>2012</v>
      </c>
      <c r="M8" s="34">
        <v>2013</v>
      </c>
      <c r="O8" s="34">
        <v>2014</v>
      </c>
      <c r="Q8" s="34">
        <v>2015</v>
      </c>
      <c r="S8" s="34">
        <v>2016</v>
      </c>
      <c r="U8" s="34">
        <v>2017</v>
      </c>
      <c r="W8" s="34">
        <v>2018</v>
      </c>
    </row>
    <row r="9" spans="1:23">
      <c r="M9" s="11"/>
    </row>
    <row r="10" spans="1:23">
      <c r="A10" s="36" t="s">
        <v>33</v>
      </c>
      <c r="M10" s="11"/>
    </row>
    <row r="11" spans="1:23">
      <c r="A11" s="13" t="s">
        <v>34</v>
      </c>
      <c r="C11" s="38">
        <v>3944</v>
      </c>
      <c r="E11" s="38">
        <v>3672</v>
      </c>
      <c r="G11" s="38">
        <v>4367</v>
      </c>
      <c r="I11" s="38">
        <v>6219</v>
      </c>
      <c r="K11" s="38">
        <v>6532</v>
      </c>
      <c r="M11" s="38">
        <v>6328</v>
      </c>
      <c r="O11" s="38">
        <v>5668</v>
      </c>
      <c r="Q11" s="38">
        <v>5621</v>
      </c>
      <c r="S11" s="38">
        <v>5704</v>
      </c>
      <c r="U11" s="38">
        <v>5832</v>
      </c>
      <c r="W11" s="38">
        <v>5841</v>
      </c>
    </row>
    <row r="12" spans="1:23">
      <c r="A12" s="13" t="s">
        <v>100</v>
      </c>
      <c r="C12" s="40">
        <v>434</v>
      </c>
      <c r="E12" s="40">
        <f>153+8</f>
        <v>161</v>
      </c>
      <c r="G12" s="40">
        <f>339+8</f>
        <v>347</v>
      </c>
      <c r="I12" s="40">
        <f>671-19</f>
        <v>652</v>
      </c>
      <c r="K12" s="40">
        <f>668+7</f>
        <v>675</v>
      </c>
      <c r="M12" s="40">
        <f>613+5</f>
        <v>618</v>
      </c>
      <c r="O12" s="40">
        <f>581</f>
        <v>581</v>
      </c>
      <c r="Q12" s="40">
        <f>660-7</f>
        <v>653</v>
      </c>
      <c r="S12" s="40">
        <f>808-2</f>
        <v>806</v>
      </c>
      <c r="U12" s="40">
        <f>842-6</f>
        <v>836</v>
      </c>
      <c r="W12" s="13">
        <v>703</v>
      </c>
    </row>
    <row r="13" spans="1:23">
      <c r="A13" s="13" t="s">
        <v>35</v>
      </c>
      <c r="C13" s="37">
        <v>3.52</v>
      </c>
      <c r="E13" s="37">
        <v>0.54</v>
      </c>
      <c r="G13" s="37">
        <v>2.2000000000000002</v>
      </c>
      <c r="I13" s="37">
        <v>5.32</v>
      </c>
      <c r="K13" s="37">
        <v>5.47</v>
      </c>
      <c r="M13" s="37">
        <v>5.05</v>
      </c>
      <c r="O13" s="37">
        <v>4.74</v>
      </c>
      <c r="Q13" s="37">
        <v>5.51</v>
      </c>
      <c r="S13" s="37">
        <v>6.55</v>
      </c>
      <c r="U13" s="37">
        <v>7.06</v>
      </c>
      <c r="W13" s="13">
        <v>6.17</v>
      </c>
    </row>
    <row r="15" spans="1:23">
      <c r="A15" s="36" t="s">
        <v>36</v>
      </c>
    </row>
    <row r="16" spans="1:23">
      <c r="A16" s="13" t="s">
        <v>37</v>
      </c>
      <c r="C16" s="40">
        <v>107</v>
      </c>
      <c r="E16" s="38">
        <v>175</v>
      </c>
      <c r="F16" s="38"/>
      <c r="G16" s="38">
        <v>302</v>
      </c>
      <c r="H16" s="38"/>
      <c r="I16" s="38">
        <v>401</v>
      </c>
      <c r="J16" s="38"/>
      <c r="K16" s="38">
        <v>609</v>
      </c>
      <c r="L16" s="38"/>
      <c r="M16" s="38">
        <v>574</v>
      </c>
      <c r="N16" s="38"/>
      <c r="O16" s="38">
        <v>580</v>
      </c>
      <c r="P16" s="38"/>
      <c r="Q16" s="38">
        <v>434</v>
      </c>
      <c r="R16" s="38"/>
      <c r="S16" s="38">
        <v>512</v>
      </c>
      <c r="T16" s="38"/>
      <c r="U16" s="38">
        <v>595</v>
      </c>
      <c r="V16" s="38"/>
      <c r="W16" s="38">
        <v>327</v>
      </c>
    </row>
    <row r="17" spans="1:23">
      <c r="A17" s="13" t="s">
        <v>38</v>
      </c>
      <c r="C17" s="40">
        <v>3207</v>
      </c>
      <c r="E17" s="40">
        <v>2952</v>
      </c>
      <c r="G17" s="40">
        <v>5071</v>
      </c>
      <c r="I17" s="40">
        <v>5317</v>
      </c>
      <c r="K17" s="40">
        <v>5592</v>
      </c>
      <c r="M17" s="40">
        <v>5360</v>
      </c>
      <c r="O17" s="40">
        <v>5085</v>
      </c>
      <c r="Q17" s="40">
        <v>5074</v>
      </c>
      <c r="S17" s="40">
        <v>5782</v>
      </c>
      <c r="U17" s="40">
        <v>6080</v>
      </c>
      <c r="W17" s="40">
        <v>5782</v>
      </c>
    </row>
    <row r="18" spans="1:23">
      <c r="A18" s="13" t="s">
        <v>39</v>
      </c>
      <c r="C18" s="40">
        <v>866</v>
      </c>
      <c r="E18" s="40">
        <v>544</v>
      </c>
      <c r="G18" s="40">
        <v>1769</v>
      </c>
      <c r="I18" s="40">
        <v>1949</v>
      </c>
      <c r="K18" s="40">
        <v>1800</v>
      </c>
      <c r="M18" s="40">
        <v>1810</v>
      </c>
      <c r="O18" s="40">
        <v>1821</v>
      </c>
      <c r="Q18" s="40">
        <v>1838</v>
      </c>
      <c r="S18" s="40">
        <v>1956</v>
      </c>
      <c r="U18" s="40">
        <v>1864</v>
      </c>
      <c r="W18" s="40">
        <v>2100</v>
      </c>
    </row>
    <row r="19" spans="1:23">
      <c r="A19" s="13" t="s">
        <v>40</v>
      </c>
      <c r="C19" s="40">
        <f>1406+11</f>
        <v>1417</v>
      </c>
      <c r="E19" s="40">
        <f>1704+8</f>
        <v>1712</v>
      </c>
      <c r="G19" s="40">
        <f>2001+9</f>
        <v>2010</v>
      </c>
      <c r="I19" s="40">
        <f>2133+15</f>
        <v>2148</v>
      </c>
      <c r="K19" s="40">
        <f>2459+19</f>
        <v>2478</v>
      </c>
      <c r="M19" s="40">
        <f>2429+24</f>
        <v>2453</v>
      </c>
      <c r="O19" s="40">
        <f>2207+22</f>
        <v>2229</v>
      </c>
      <c r="Q19" s="40">
        <v>2204</v>
      </c>
      <c r="S19" s="40">
        <v>2625</v>
      </c>
      <c r="U19" s="40">
        <v>2953</v>
      </c>
      <c r="W19" s="40">
        <v>2445</v>
      </c>
    </row>
    <row r="20" spans="1:23">
      <c r="A20" s="13" t="s">
        <v>41</v>
      </c>
      <c r="C20" s="37">
        <v>0.51</v>
      </c>
      <c r="E20" s="37">
        <v>0.56000000000000005</v>
      </c>
      <c r="G20" s="37">
        <v>0.56000000000000005</v>
      </c>
      <c r="I20" s="37">
        <v>0.60000000000000009</v>
      </c>
      <c r="K20" s="37">
        <v>0.8600000000000001</v>
      </c>
      <c r="M20" s="37">
        <v>1.4000000000000001</v>
      </c>
      <c r="O20" s="37">
        <v>1.68</v>
      </c>
      <c r="Q20" s="37">
        <v>1.71</v>
      </c>
      <c r="S20" s="37">
        <v>1.85</v>
      </c>
      <c r="U20" s="37">
        <v>2.1</v>
      </c>
      <c r="W20" s="37">
        <v>2.4300000000000002</v>
      </c>
    </row>
    <row r="21" spans="1:23">
      <c r="A21" s="13" t="s">
        <v>42</v>
      </c>
      <c r="B21" s="46"/>
      <c r="C21" s="41">
        <v>0.316</v>
      </c>
      <c r="D21" s="46" t="s">
        <v>50</v>
      </c>
      <c r="E21" s="41">
        <v>0.155</v>
      </c>
      <c r="F21" s="46" t="s">
        <v>50</v>
      </c>
      <c r="G21" s="41">
        <v>0.36399999999999999</v>
      </c>
      <c r="H21" s="46" t="s">
        <v>50</v>
      </c>
      <c r="I21" s="41">
        <v>0.39700000000000002</v>
      </c>
      <c r="K21" s="41">
        <v>0.308</v>
      </c>
      <c r="M21" s="41">
        <v>0.317</v>
      </c>
      <c r="O21" s="41">
        <v>0.33400000000000002</v>
      </c>
      <c r="Q21" s="41">
        <v>0.374</v>
      </c>
      <c r="S21" s="41">
        <v>0.34</v>
      </c>
      <c r="U21" s="41">
        <v>0.28599999999999998</v>
      </c>
      <c r="W21" s="41">
        <v>0.40136363636363637</v>
      </c>
    </row>
    <row r="22" spans="1:23">
      <c r="A22" s="13" t="s">
        <v>43</v>
      </c>
      <c r="B22" s="46"/>
      <c r="C22" s="39">
        <v>1.3</v>
      </c>
      <c r="D22" s="46" t="s">
        <v>50</v>
      </c>
      <c r="E22" s="39">
        <v>0.9</v>
      </c>
      <c r="F22" s="46" t="s">
        <v>50</v>
      </c>
      <c r="G22" s="39">
        <v>2.5</v>
      </c>
      <c r="H22" s="46" t="s">
        <v>50</v>
      </c>
      <c r="I22" s="39">
        <v>1.9</v>
      </c>
      <c r="K22" s="39">
        <v>1.3</v>
      </c>
      <c r="M22" s="39">
        <v>1.5</v>
      </c>
      <c r="O22" s="39">
        <v>1.5</v>
      </c>
      <c r="Q22" s="39">
        <v>1.6</v>
      </c>
      <c r="S22" s="39">
        <v>1.4</v>
      </c>
      <c r="U22" s="39">
        <v>1.2</v>
      </c>
      <c r="W22" s="39">
        <v>1.7947154471544715</v>
      </c>
    </row>
    <row r="23" spans="1:23">
      <c r="A23" s="13" t="s">
        <v>44</v>
      </c>
      <c r="C23" s="40">
        <v>-79</v>
      </c>
      <c r="E23" s="38">
        <v>586</v>
      </c>
      <c r="F23" s="38"/>
      <c r="G23" s="38">
        <v>394</v>
      </c>
      <c r="H23" s="38"/>
      <c r="I23" s="38">
        <v>300</v>
      </c>
      <c r="J23" s="38"/>
      <c r="K23" s="38">
        <v>732</v>
      </c>
      <c r="L23" s="38"/>
      <c r="M23" s="38">
        <v>619</v>
      </c>
      <c r="N23" s="38"/>
      <c r="O23" s="38">
        <v>731</v>
      </c>
      <c r="P23" s="38"/>
      <c r="Q23" s="38">
        <v>686</v>
      </c>
      <c r="R23" s="38"/>
      <c r="S23" s="38">
        <v>771</v>
      </c>
      <c r="T23" s="38"/>
      <c r="U23" s="38">
        <v>769</v>
      </c>
      <c r="V23" s="38"/>
      <c r="W23" s="38">
        <v>703</v>
      </c>
    </row>
    <row r="24" spans="1:23">
      <c r="A24" s="13" t="s">
        <v>45</v>
      </c>
      <c r="B24" s="46"/>
      <c r="C24" s="47" t="s">
        <v>48</v>
      </c>
      <c r="D24" s="46" t="s">
        <v>52</v>
      </c>
      <c r="E24" s="47" t="s">
        <v>48</v>
      </c>
      <c r="F24" s="46" t="s">
        <v>52</v>
      </c>
      <c r="G24" s="47" t="s">
        <v>48</v>
      </c>
      <c r="H24" s="46" t="s">
        <v>52</v>
      </c>
      <c r="I24" s="47" t="s">
        <v>48</v>
      </c>
      <c r="J24" s="46" t="s">
        <v>52</v>
      </c>
      <c r="K24" s="40">
        <v>42</v>
      </c>
      <c r="M24" s="40">
        <v>48</v>
      </c>
      <c r="O24" s="40">
        <v>56</v>
      </c>
      <c r="Q24" s="40">
        <v>57</v>
      </c>
      <c r="S24" s="40">
        <v>57</v>
      </c>
      <c r="U24" s="40">
        <v>57</v>
      </c>
      <c r="W24" s="40">
        <v>57</v>
      </c>
    </row>
    <row r="25" spans="1:23">
      <c r="A25" s="13" t="s">
        <v>46</v>
      </c>
      <c r="C25" s="40">
        <v>128</v>
      </c>
      <c r="E25" s="40">
        <v>130</v>
      </c>
      <c r="G25" s="40">
        <v>155</v>
      </c>
      <c r="I25" s="40">
        <v>211</v>
      </c>
      <c r="K25" s="40">
        <v>211</v>
      </c>
      <c r="M25" s="40">
        <v>194</v>
      </c>
      <c r="O25" s="40">
        <v>195</v>
      </c>
      <c r="Q25" s="40">
        <v>194</v>
      </c>
      <c r="S25" s="40">
        <v>196</v>
      </c>
      <c r="U25" s="40">
        <v>209</v>
      </c>
      <c r="W25" s="40">
        <v>247</v>
      </c>
    </row>
    <row r="26" spans="1:23">
      <c r="A26" s="13" t="s">
        <v>47</v>
      </c>
      <c r="C26" s="40">
        <v>228</v>
      </c>
      <c r="E26" s="40">
        <v>146</v>
      </c>
      <c r="G26" s="40">
        <v>159</v>
      </c>
      <c r="I26" s="40">
        <v>263</v>
      </c>
      <c r="K26" s="40">
        <v>313</v>
      </c>
      <c r="M26" s="40">
        <v>298</v>
      </c>
      <c r="O26" s="40">
        <v>276</v>
      </c>
      <c r="Q26" s="40">
        <v>280</v>
      </c>
      <c r="S26" s="40">
        <v>284</v>
      </c>
      <c r="U26" s="40">
        <v>314</v>
      </c>
      <c r="W26" s="40">
        <v>350</v>
      </c>
    </row>
    <row r="30" spans="1:23" ht="30" customHeight="1">
      <c r="A30" s="96" t="s">
        <v>51</v>
      </c>
      <c r="B30" s="96"/>
      <c r="C30" s="96"/>
      <c r="D30" s="96"/>
      <c r="E30" s="96"/>
      <c r="F30" s="96"/>
      <c r="G30" s="96"/>
      <c r="H30" s="96"/>
      <c r="I30" s="96"/>
      <c r="J30" s="96"/>
      <c r="K30" s="96"/>
      <c r="L30" s="96"/>
      <c r="M30" s="96"/>
      <c r="N30" s="96"/>
      <c r="O30" s="96"/>
      <c r="P30" s="96"/>
      <c r="Q30" s="96"/>
      <c r="R30" s="96"/>
      <c r="S30" s="96"/>
      <c r="T30" s="96"/>
      <c r="U30" s="96"/>
      <c r="V30" s="96"/>
    </row>
    <row r="31" spans="1:23" ht="17.25" customHeight="1">
      <c r="A31" s="13" t="s">
        <v>53</v>
      </c>
    </row>
    <row r="32" spans="1:23">
      <c r="A32" s="13" t="s">
        <v>101</v>
      </c>
    </row>
  </sheetData>
  <mergeCells count="4">
    <mergeCell ref="A30:V30"/>
    <mergeCell ref="A3:V3"/>
    <mergeCell ref="A4:V4"/>
    <mergeCell ref="A5:V5"/>
  </mergeCells>
  <pageMargins left="0.7" right="0.7" top="0.75" bottom="0.75" header="0.3" footer="0.3"/>
  <pageSetup scale="59"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DC0C-DF1D-42A6-AAF9-BF682EBACA44}">
  <dimension ref="A1:T69"/>
  <sheetViews>
    <sheetView topLeftCell="A19" workbookViewId="0">
      <selection activeCell="A45" sqref="A45"/>
    </sheetView>
  </sheetViews>
  <sheetFormatPr defaultColWidth="9" defaultRowHeight="12.75"/>
  <cols>
    <col min="1" max="1" width="32.125" customWidth="1"/>
    <col min="12" max="12" width="10.75" customWidth="1"/>
  </cols>
  <sheetData>
    <row r="1" spans="1:20" ht="13.5">
      <c r="A1" s="48" t="s">
        <v>58</v>
      </c>
    </row>
    <row r="2" spans="1:20" ht="13.5">
      <c r="A2" s="48" t="s">
        <v>59</v>
      </c>
    </row>
    <row r="3" spans="1:20" ht="13.5">
      <c r="A3" s="48" t="s">
        <v>60</v>
      </c>
    </row>
    <row r="4" spans="1:20">
      <c r="A4" s="49" t="s">
        <v>61</v>
      </c>
    </row>
    <row r="5" spans="1:20" ht="13.5">
      <c r="A5" s="48" t="s">
        <v>62</v>
      </c>
    </row>
    <row r="6" spans="1:20">
      <c r="A6" s="49" t="s">
        <v>61</v>
      </c>
    </row>
    <row r="7" spans="1:20">
      <c r="A7" s="49" t="s">
        <v>61</v>
      </c>
    </row>
    <row r="8" spans="1:20">
      <c r="A8" s="49" t="s">
        <v>61</v>
      </c>
    </row>
    <row r="9" spans="1:20">
      <c r="A9" s="49" t="s">
        <v>61</v>
      </c>
      <c r="B9" s="50" t="s">
        <v>61</v>
      </c>
      <c r="C9" s="51" t="s">
        <v>63</v>
      </c>
      <c r="K9" s="50" t="s">
        <v>61</v>
      </c>
      <c r="L9" s="51" t="s">
        <v>64</v>
      </c>
      <c r="T9" s="50" t="s">
        <v>61</v>
      </c>
    </row>
    <row r="10" spans="1:20">
      <c r="A10" s="52" t="s">
        <v>13</v>
      </c>
      <c r="B10" s="50" t="s">
        <v>61</v>
      </c>
      <c r="C10" s="53">
        <v>2015</v>
      </c>
      <c r="E10" s="50" t="s">
        <v>61</v>
      </c>
      <c r="F10" s="53">
        <v>2014</v>
      </c>
      <c r="H10" s="50" t="s">
        <v>61</v>
      </c>
      <c r="I10" s="53">
        <v>2013</v>
      </c>
      <c r="K10" s="50" t="s">
        <v>61</v>
      </c>
      <c r="L10" s="53">
        <v>2015</v>
      </c>
      <c r="N10" s="50" t="s">
        <v>61</v>
      </c>
      <c r="O10" s="53">
        <v>2014</v>
      </c>
      <c r="Q10" s="50" t="s">
        <v>61</v>
      </c>
      <c r="R10" s="53">
        <v>2013</v>
      </c>
      <c r="T10" s="50" t="s">
        <v>61</v>
      </c>
    </row>
    <row r="11" spans="1:20">
      <c r="A11" s="52" t="s">
        <v>65</v>
      </c>
      <c r="B11" s="49" t="s">
        <v>61</v>
      </c>
      <c r="C11" s="54">
        <v>8</v>
      </c>
      <c r="E11" s="49" t="s">
        <v>61</v>
      </c>
      <c r="F11" s="54">
        <v>7</v>
      </c>
      <c r="H11" s="49" t="s">
        <v>61</v>
      </c>
      <c r="I11" s="54">
        <v>8</v>
      </c>
      <c r="K11" s="49" t="s">
        <v>61</v>
      </c>
      <c r="L11" s="54">
        <v>4</v>
      </c>
      <c r="N11" s="49" t="s">
        <v>61</v>
      </c>
      <c r="O11" s="54">
        <v>6</v>
      </c>
      <c r="Q11" s="49" t="s">
        <v>61</v>
      </c>
      <c r="R11" s="54">
        <v>9</v>
      </c>
      <c r="T11" s="49" t="s">
        <v>61</v>
      </c>
    </row>
    <row r="12" spans="1:20">
      <c r="A12" s="55" t="s">
        <v>66</v>
      </c>
      <c r="B12" s="49" t="s">
        <v>61</v>
      </c>
      <c r="C12" s="56">
        <v>14</v>
      </c>
      <c r="E12" s="49" t="s">
        <v>61</v>
      </c>
      <c r="F12" s="56">
        <v>13</v>
      </c>
      <c r="H12" s="49" t="s">
        <v>61</v>
      </c>
      <c r="I12" s="56">
        <v>11</v>
      </c>
      <c r="K12" s="49" t="s">
        <v>61</v>
      </c>
      <c r="L12" s="56">
        <v>12</v>
      </c>
      <c r="N12" s="49" t="s">
        <v>61</v>
      </c>
      <c r="O12" s="56">
        <v>14</v>
      </c>
      <c r="Q12" s="49" t="s">
        <v>61</v>
      </c>
      <c r="R12" s="56">
        <v>12</v>
      </c>
      <c r="T12" s="49" t="s">
        <v>61</v>
      </c>
    </row>
    <row r="13" spans="1:20">
      <c r="A13" s="55" t="s">
        <v>67</v>
      </c>
      <c r="B13" s="49" t="s">
        <v>61</v>
      </c>
      <c r="C13" s="56">
        <v>-24</v>
      </c>
      <c r="E13" s="52" t="s">
        <v>61</v>
      </c>
      <c r="F13" s="56">
        <v>-21</v>
      </c>
      <c r="H13" s="52" t="s">
        <v>61</v>
      </c>
      <c r="I13" s="56">
        <v>-18</v>
      </c>
      <c r="K13" s="52" t="s">
        <v>61</v>
      </c>
      <c r="L13" s="56">
        <v>-13</v>
      </c>
      <c r="N13" s="52" t="s">
        <v>61</v>
      </c>
      <c r="O13" s="56">
        <v>-14</v>
      </c>
      <c r="Q13" s="52" t="s">
        <v>61</v>
      </c>
      <c r="R13" s="56">
        <v>-12</v>
      </c>
      <c r="T13" s="52" t="s">
        <v>61</v>
      </c>
    </row>
    <row r="14" spans="1:20">
      <c r="A14" s="55" t="s">
        <v>68</v>
      </c>
      <c r="B14" s="49" t="s">
        <v>61</v>
      </c>
      <c r="C14" s="56">
        <v>1</v>
      </c>
      <c r="E14" s="49" t="s">
        <v>61</v>
      </c>
      <c r="F14" s="56">
        <v>1</v>
      </c>
      <c r="H14" s="49" t="s">
        <v>61</v>
      </c>
      <c r="I14" s="56">
        <v>2</v>
      </c>
      <c r="K14" s="49" t="s">
        <v>61</v>
      </c>
      <c r="L14" s="56">
        <v>3</v>
      </c>
      <c r="N14" s="49" t="s">
        <v>61</v>
      </c>
      <c r="O14" s="56">
        <v>3</v>
      </c>
      <c r="Q14" s="49" t="s">
        <v>61</v>
      </c>
      <c r="R14" s="56">
        <v>5</v>
      </c>
      <c r="T14" s="49" t="s">
        <v>61</v>
      </c>
    </row>
    <row r="15" spans="1:20">
      <c r="A15" s="55" t="s">
        <v>69</v>
      </c>
      <c r="B15" s="49" t="s">
        <v>61</v>
      </c>
      <c r="C15" s="56">
        <v>-1</v>
      </c>
      <c r="E15" s="52" t="s">
        <v>61</v>
      </c>
      <c r="F15" s="52" t="s">
        <v>70</v>
      </c>
      <c r="H15" s="49" t="s">
        <v>61</v>
      </c>
      <c r="I15" s="52" t="s">
        <v>70</v>
      </c>
      <c r="K15" s="49" t="s">
        <v>61</v>
      </c>
      <c r="L15" s="52" t="s">
        <v>70</v>
      </c>
      <c r="N15" s="49" t="s">
        <v>61</v>
      </c>
      <c r="O15" s="52" t="s">
        <v>70</v>
      </c>
      <c r="Q15" s="49" t="s">
        <v>61</v>
      </c>
      <c r="R15" s="52" t="s">
        <v>70</v>
      </c>
      <c r="T15" s="49" t="s">
        <v>61</v>
      </c>
    </row>
    <row r="16" spans="1:20">
      <c r="A16" s="52" t="s">
        <v>71</v>
      </c>
      <c r="B16" s="49" t="s">
        <v>61</v>
      </c>
      <c r="C16" s="57">
        <v>-2</v>
      </c>
      <c r="D16" s="58"/>
      <c r="E16" s="52" t="s">
        <v>61</v>
      </c>
      <c r="F16" s="59" t="s">
        <v>72</v>
      </c>
      <c r="G16" s="60"/>
      <c r="H16" s="49" t="s">
        <v>61</v>
      </c>
      <c r="I16" s="54">
        <v>3</v>
      </c>
      <c r="K16" s="49" t="s">
        <v>61</v>
      </c>
      <c r="L16" s="61">
        <v>6</v>
      </c>
      <c r="M16" s="60"/>
      <c r="N16" s="49" t="s">
        <v>61</v>
      </c>
      <c r="O16" s="61">
        <v>9</v>
      </c>
      <c r="P16" s="60"/>
      <c r="Q16" s="49" t="s">
        <v>61</v>
      </c>
      <c r="R16" s="54">
        <v>14</v>
      </c>
      <c r="T16" s="49" t="s">
        <v>61</v>
      </c>
    </row>
    <row r="17" spans="1:1">
      <c r="A17" s="49" t="s">
        <v>61</v>
      </c>
    </row>
    <row r="18" spans="1:1">
      <c r="A18" s="49" t="s">
        <v>61</v>
      </c>
    </row>
    <row r="19" spans="1:1" ht="13.5">
      <c r="A19" s="48" t="s">
        <v>73</v>
      </c>
    </row>
    <row r="20" spans="1:1" ht="13.5">
      <c r="A20" s="48" t="s">
        <v>74</v>
      </c>
    </row>
    <row r="21" spans="1:1" ht="13.5">
      <c r="A21" s="48" t="s">
        <v>75</v>
      </c>
    </row>
    <row r="26" spans="1:1" ht="13.5">
      <c r="A26" s="48" t="s">
        <v>58</v>
      </c>
    </row>
    <row r="27" spans="1:1" ht="13.5">
      <c r="A27" s="48" t="s">
        <v>59</v>
      </c>
    </row>
    <row r="28" spans="1:1" ht="13.5">
      <c r="A28" s="48" t="s">
        <v>60</v>
      </c>
    </row>
    <row r="29" spans="1:1">
      <c r="A29" s="49" t="s">
        <v>61</v>
      </c>
    </row>
    <row r="30" spans="1:1" ht="13.5">
      <c r="A30" s="48" t="s">
        <v>62</v>
      </c>
    </row>
    <row r="31" spans="1:1">
      <c r="A31" s="49" t="s">
        <v>61</v>
      </c>
    </row>
    <row r="32" spans="1:1">
      <c r="A32" s="49" t="s">
        <v>61</v>
      </c>
    </row>
    <row r="33" spans="1:11">
      <c r="A33" s="49" t="s">
        <v>61</v>
      </c>
    </row>
    <row r="34" spans="1:11">
      <c r="A34" s="52" t="s">
        <v>13</v>
      </c>
      <c r="B34" s="50" t="s">
        <v>61</v>
      </c>
      <c r="C34" s="53">
        <v>2015</v>
      </c>
      <c r="E34" s="50" t="s">
        <v>61</v>
      </c>
      <c r="F34" s="53">
        <v>2014</v>
      </c>
      <c r="H34" s="50" t="s">
        <v>61</v>
      </c>
      <c r="I34" s="53">
        <v>2013</v>
      </c>
      <c r="K34" s="50" t="s">
        <v>61</v>
      </c>
    </row>
    <row r="35" spans="1:11">
      <c r="A35" s="52" t="s">
        <v>65</v>
      </c>
      <c r="B35" s="49" t="s">
        <v>61</v>
      </c>
      <c r="C35" s="54">
        <v>1</v>
      </c>
      <c r="E35" s="49" t="s">
        <v>61</v>
      </c>
      <c r="F35" s="54">
        <v>3</v>
      </c>
      <c r="H35" s="49" t="s">
        <v>61</v>
      </c>
      <c r="I35" s="54">
        <v>3</v>
      </c>
      <c r="K35" s="49" t="s">
        <v>61</v>
      </c>
    </row>
    <row r="36" spans="1:11">
      <c r="A36" s="55" t="s">
        <v>66</v>
      </c>
      <c r="B36" s="49" t="s">
        <v>61</v>
      </c>
      <c r="C36" s="56">
        <v>3</v>
      </c>
      <c r="E36" s="49" t="s">
        <v>61</v>
      </c>
      <c r="F36" s="56">
        <v>4</v>
      </c>
      <c r="H36" s="49" t="s">
        <v>61</v>
      </c>
      <c r="I36" s="56">
        <v>4</v>
      </c>
      <c r="K36" s="49" t="s">
        <v>61</v>
      </c>
    </row>
    <row r="37" spans="1:11">
      <c r="A37" s="55" t="s">
        <v>76</v>
      </c>
      <c r="B37" s="49" t="s">
        <v>61</v>
      </c>
      <c r="C37" s="56">
        <v>-2</v>
      </c>
      <c r="E37" s="52" t="s">
        <v>61</v>
      </c>
      <c r="F37" s="52" t="s">
        <v>70</v>
      </c>
      <c r="H37" s="49" t="s">
        <v>61</v>
      </c>
      <c r="I37" s="56">
        <v>1</v>
      </c>
      <c r="K37" s="49" t="s">
        <v>61</v>
      </c>
    </row>
    <row r="38" spans="1:11">
      <c r="A38" s="52" t="s">
        <v>71</v>
      </c>
      <c r="B38" s="49" t="s">
        <v>61</v>
      </c>
      <c r="C38" s="61">
        <v>2</v>
      </c>
      <c r="D38" s="60"/>
      <c r="E38" s="49" t="s">
        <v>61</v>
      </c>
      <c r="F38" s="61">
        <v>7</v>
      </c>
      <c r="G38" s="60"/>
      <c r="H38" s="49" t="s">
        <v>61</v>
      </c>
      <c r="I38" s="54">
        <v>8</v>
      </c>
      <c r="K38" s="49" t="s">
        <v>61</v>
      </c>
    </row>
    <row r="39" spans="1:11" ht="13.5" thickBot="1">
      <c r="A39" s="49" t="s">
        <v>61</v>
      </c>
    </row>
    <row r="40" spans="1:11">
      <c r="A40" s="62" t="s">
        <v>77</v>
      </c>
      <c r="B40" s="63"/>
      <c r="C40" s="63"/>
      <c r="D40" s="63"/>
      <c r="E40" s="63"/>
      <c r="F40" s="63"/>
      <c r="G40" s="63"/>
      <c r="H40" s="63"/>
      <c r="I40" s="63"/>
      <c r="J40" s="63"/>
      <c r="K40" s="64"/>
    </row>
    <row r="41" spans="1:11" ht="13.5">
      <c r="A41" s="65" t="s">
        <v>73</v>
      </c>
      <c r="B41" s="66"/>
      <c r="C41" s="66"/>
      <c r="D41" s="66"/>
      <c r="E41" s="66"/>
      <c r="F41" s="66"/>
      <c r="G41" s="66"/>
      <c r="H41" s="66"/>
      <c r="I41" s="66"/>
      <c r="J41" s="66"/>
      <c r="K41" s="67"/>
    </row>
    <row r="42" spans="1:11" ht="13.5">
      <c r="A42" s="65" t="s">
        <v>74</v>
      </c>
      <c r="B42" s="66"/>
      <c r="C42" s="66"/>
      <c r="D42" s="66"/>
      <c r="E42" s="66"/>
      <c r="F42" s="66"/>
      <c r="G42" s="66"/>
      <c r="H42" s="66"/>
      <c r="I42" s="66"/>
      <c r="J42" s="66"/>
      <c r="K42" s="67"/>
    </row>
    <row r="43" spans="1:11" ht="13.5">
      <c r="A43" s="65" t="s">
        <v>75</v>
      </c>
      <c r="B43" s="66"/>
      <c r="C43" s="66"/>
      <c r="D43" s="66"/>
      <c r="E43" s="66"/>
      <c r="F43" s="66"/>
      <c r="G43" s="66"/>
      <c r="H43" s="66"/>
      <c r="I43" s="66"/>
      <c r="J43" s="66"/>
      <c r="K43" s="67"/>
    </row>
    <row r="44" spans="1:11">
      <c r="A44" s="68"/>
      <c r="B44" s="66"/>
      <c r="C44" s="66"/>
      <c r="D44" s="98">
        <v>2015</v>
      </c>
      <c r="E44" s="98"/>
      <c r="F44" s="98"/>
      <c r="G44" s="66"/>
      <c r="H44" s="98">
        <v>2014</v>
      </c>
      <c r="I44" s="98"/>
      <c r="J44" s="98"/>
      <c r="K44" s="67"/>
    </row>
    <row r="45" spans="1:11">
      <c r="A45" s="68" t="s">
        <v>78</v>
      </c>
      <c r="B45" s="66"/>
      <c r="C45" s="66"/>
      <c r="D45" s="66" t="s">
        <v>79</v>
      </c>
      <c r="E45" s="66" t="s">
        <v>80</v>
      </c>
      <c r="F45" s="66" t="s">
        <v>81</v>
      </c>
      <c r="G45" s="66"/>
      <c r="H45" s="66" t="s">
        <v>79</v>
      </c>
      <c r="I45" s="66" t="s">
        <v>80</v>
      </c>
      <c r="J45" s="66" t="s">
        <v>81</v>
      </c>
      <c r="K45" s="67"/>
    </row>
    <row r="46" spans="1:11">
      <c r="A46" s="68"/>
      <c r="B46" s="66"/>
      <c r="C46" s="66"/>
      <c r="D46" s="66"/>
      <c r="E46" s="66"/>
      <c r="F46" s="66"/>
      <c r="G46" s="66"/>
      <c r="H46" s="66"/>
      <c r="I46" s="66"/>
      <c r="J46" s="66"/>
      <c r="K46" s="67"/>
    </row>
    <row r="47" spans="1:11">
      <c r="A47" s="69" t="s">
        <v>66</v>
      </c>
      <c r="B47" s="66"/>
      <c r="C47" s="66"/>
      <c r="D47" s="70">
        <f>+C12+C36</f>
        <v>17</v>
      </c>
      <c r="E47" s="71">
        <f>+L12</f>
        <v>12</v>
      </c>
      <c r="F47" s="70">
        <f>+E47+D47</f>
        <v>29</v>
      </c>
      <c r="G47" s="66"/>
      <c r="H47" s="71">
        <f>+F12+F36</f>
        <v>17</v>
      </c>
      <c r="I47" s="71">
        <f>+O12</f>
        <v>14</v>
      </c>
      <c r="J47" s="71">
        <f t="shared" ref="J47:J52" si="0">+I47+H47</f>
        <v>31</v>
      </c>
      <c r="K47" s="67"/>
    </row>
    <row r="48" spans="1:11">
      <c r="A48" s="69" t="s">
        <v>67</v>
      </c>
      <c r="B48" s="66"/>
      <c r="C48" s="66"/>
      <c r="D48" s="70">
        <f>+C13</f>
        <v>-24</v>
      </c>
      <c r="E48" s="70">
        <f>+L13</f>
        <v>-13</v>
      </c>
      <c r="F48" s="70">
        <f t="shared" ref="F48:F53" si="1">+E48+D48</f>
        <v>-37</v>
      </c>
      <c r="G48" s="66"/>
      <c r="H48" s="70">
        <f>+F13</f>
        <v>-21</v>
      </c>
      <c r="I48" s="70">
        <f>+O13</f>
        <v>-14</v>
      </c>
      <c r="J48" s="71">
        <f t="shared" si="0"/>
        <v>-35</v>
      </c>
      <c r="K48" s="67"/>
    </row>
    <row r="49" spans="1:11">
      <c r="A49" s="69" t="s">
        <v>68</v>
      </c>
      <c r="B49" s="66"/>
      <c r="C49" s="66"/>
      <c r="D49" s="70">
        <f>+C14</f>
        <v>1</v>
      </c>
      <c r="E49" s="70">
        <f>+L14</f>
        <v>3</v>
      </c>
      <c r="F49" s="70">
        <f t="shared" si="1"/>
        <v>4</v>
      </c>
      <c r="G49" s="66"/>
      <c r="H49" s="70">
        <f>+F14</f>
        <v>1</v>
      </c>
      <c r="I49" s="70">
        <f>+O14</f>
        <v>3</v>
      </c>
      <c r="J49" s="71">
        <f t="shared" si="0"/>
        <v>4</v>
      </c>
      <c r="K49" s="67"/>
    </row>
    <row r="50" spans="1:11">
      <c r="A50" s="69" t="s">
        <v>69</v>
      </c>
      <c r="B50" s="66"/>
      <c r="C50" s="66"/>
      <c r="D50" s="70">
        <f>+C15</f>
        <v>-1</v>
      </c>
      <c r="E50" s="70"/>
      <c r="F50" s="70">
        <f t="shared" si="1"/>
        <v>-1</v>
      </c>
      <c r="G50" s="66"/>
      <c r="H50" s="66"/>
      <c r="I50" s="66"/>
      <c r="J50" s="71">
        <f t="shared" si="0"/>
        <v>0</v>
      </c>
      <c r="K50" s="67"/>
    </row>
    <row r="51" spans="1:11">
      <c r="A51" s="69" t="s">
        <v>76</v>
      </c>
      <c r="B51" s="66"/>
      <c r="C51" s="66"/>
      <c r="D51" s="70">
        <f>+C37</f>
        <v>-2</v>
      </c>
      <c r="E51" s="66">
        <v>0</v>
      </c>
      <c r="F51" s="70">
        <f t="shared" si="1"/>
        <v>-2</v>
      </c>
      <c r="G51" s="66"/>
      <c r="H51" s="70">
        <v>0</v>
      </c>
      <c r="I51" s="66"/>
      <c r="J51" s="71">
        <f t="shared" si="0"/>
        <v>0</v>
      </c>
      <c r="K51" s="67"/>
    </row>
    <row r="52" spans="1:11">
      <c r="A52" s="69"/>
      <c r="B52" s="66"/>
      <c r="C52" s="66"/>
      <c r="D52" s="71"/>
      <c r="E52" s="66">
        <v>0</v>
      </c>
      <c r="F52" s="70">
        <f t="shared" si="1"/>
        <v>0</v>
      </c>
      <c r="G52" s="66"/>
      <c r="H52" s="71"/>
      <c r="I52" s="66"/>
      <c r="J52" s="71">
        <f t="shared" si="0"/>
        <v>0</v>
      </c>
      <c r="K52" s="67"/>
    </row>
    <row r="53" spans="1:11">
      <c r="A53" s="68"/>
      <c r="B53" s="66"/>
      <c r="C53" s="66"/>
      <c r="D53" s="66"/>
      <c r="E53" s="66"/>
      <c r="F53" s="70">
        <f t="shared" si="1"/>
        <v>0</v>
      </c>
      <c r="G53" s="66"/>
      <c r="H53" s="66"/>
      <c r="I53" s="66"/>
      <c r="J53" s="66"/>
      <c r="K53" s="67"/>
    </row>
    <row r="54" spans="1:11">
      <c r="A54" s="69" t="s">
        <v>81</v>
      </c>
      <c r="B54" s="66"/>
      <c r="C54" s="66"/>
      <c r="D54" s="70">
        <f>SUM(D47:D52)</f>
        <v>-9</v>
      </c>
      <c r="E54" s="70">
        <f>SUM(E47:E52)</f>
        <v>2</v>
      </c>
      <c r="F54" s="72">
        <f>SUM(F47:F52)</f>
        <v>-7</v>
      </c>
      <c r="G54" s="66"/>
      <c r="H54" s="70">
        <f>SUM(H47:H52)</f>
        <v>-3</v>
      </c>
      <c r="I54" s="70">
        <f>SUM(I47:I52)</f>
        <v>3</v>
      </c>
      <c r="J54" s="72">
        <f>SUM(J47:J52)</f>
        <v>0</v>
      </c>
      <c r="K54" s="67"/>
    </row>
    <row r="55" spans="1:11">
      <c r="A55" s="68"/>
      <c r="B55" s="66"/>
      <c r="C55" s="66"/>
      <c r="D55" s="66"/>
      <c r="E55" s="66"/>
      <c r="F55" s="66"/>
      <c r="G55" s="66"/>
      <c r="H55" s="66"/>
      <c r="I55" s="66"/>
      <c r="J55" s="66"/>
      <c r="K55" s="67"/>
    </row>
    <row r="56" spans="1:11">
      <c r="A56" s="68"/>
      <c r="B56" s="66"/>
      <c r="C56" s="66"/>
      <c r="D56" s="66"/>
      <c r="E56" s="66"/>
      <c r="F56" s="66"/>
      <c r="G56" s="66"/>
      <c r="H56" s="66"/>
      <c r="I56" s="66"/>
      <c r="J56" s="66"/>
      <c r="K56" s="67"/>
    </row>
    <row r="57" spans="1:11">
      <c r="A57" s="68" t="s">
        <v>82</v>
      </c>
      <c r="B57" s="66"/>
      <c r="C57" s="66"/>
      <c r="D57" s="71">
        <f>8+1</f>
        <v>9</v>
      </c>
      <c r="E57" s="71">
        <v>4</v>
      </c>
      <c r="F57" s="70">
        <f>+E57+D57</f>
        <v>13</v>
      </c>
      <c r="G57" s="66"/>
      <c r="H57" s="71">
        <f>+F11+F35</f>
        <v>10</v>
      </c>
      <c r="I57" s="71">
        <f>+O11</f>
        <v>6</v>
      </c>
      <c r="J57" s="71">
        <f>+I57+H57</f>
        <v>16</v>
      </c>
      <c r="K57" s="67"/>
    </row>
    <row r="58" spans="1:11">
      <c r="A58" s="68"/>
      <c r="B58" s="66"/>
      <c r="C58" s="66"/>
      <c r="D58" s="66"/>
      <c r="E58" s="66"/>
      <c r="F58" s="66"/>
      <c r="G58" s="66"/>
      <c r="H58" s="66"/>
      <c r="I58" s="66"/>
      <c r="J58" s="66"/>
      <c r="K58" s="67"/>
    </row>
    <row r="59" spans="1:11">
      <c r="A59" s="68" t="s">
        <v>83</v>
      </c>
      <c r="B59" s="66"/>
      <c r="C59" s="66"/>
      <c r="D59" s="73">
        <f>+D57+D54</f>
        <v>0</v>
      </c>
      <c r="E59" s="73">
        <f>+E57+E54</f>
        <v>6</v>
      </c>
      <c r="F59" s="73">
        <f>+F57+F54</f>
        <v>6</v>
      </c>
      <c r="G59" s="66"/>
      <c r="H59" s="73">
        <f>+H57+H54</f>
        <v>7</v>
      </c>
      <c r="I59" s="73">
        <f>+I57+I54</f>
        <v>9</v>
      </c>
      <c r="J59" s="74">
        <f>+I59+H59</f>
        <v>16</v>
      </c>
      <c r="K59" s="67"/>
    </row>
    <row r="60" spans="1:11">
      <c r="A60" s="68"/>
      <c r="B60" s="66"/>
      <c r="C60" s="66"/>
      <c r="D60" s="66"/>
      <c r="E60" s="66"/>
      <c r="F60" s="66"/>
      <c r="G60" s="66"/>
      <c r="H60" s="66"/>
      <c r="I60" s="66"/>
      <c r="J60" s="66"/>
      <c r="K60" s="67"/>
    </row>
    <row r="61" spans="1:11">
      <c r="A61" s="68"/>
      <c r="B61" s="66"/>
      <c r="C61" s="66"/>
      <c r="D61" s="66"/>
      <c r="E61" s="66"/>
      <c r="F61" s="66"/>
      <c r="G61" s="66"/>
      <c r="H61" s="66"/>
      <c r="I61" s="66"/>
      <c r="J61" s="66"/>
      <c r="K61" s="67"/>
    </row>
    <row r="62" spans="1:11">
      <c r="A62" s="68" t="s">
        <v>84</v>
      </c>
      <c r="B62" s="66"/>
      <c r="C62" s="66"/>
      <c r="D62" s="66">
        <v>-2</v>
      </c>
      <c r="E62" s="66">
        <v>6</v>
      </c>
      <c r="F62" s="66">
        <f>+E62+D62</f>
        <v>4</v>
      </c>
      <c r="G62" s="66"/>
      <c r="H62" s="66">
        <v>0</v>
      </c>
      <c r="I62" s="66">
        <v>9</v>
      </c>
      <c r="J62" s="66">
        <f>+I62+H62</f>
        <v>9</v>
      </c>
      <c r="K62" s="67"/>
    </row>
    <row r="63" spans="1:11">
      <c r="A63" s="68"/>
      <c r="B63" s="66"/>
      <c r="C63" s="66"/>
      <c r="D63" s="66">
        <v>2</v>
      </c>
      <c r="E63" s="66"/>
      <c r="F63" s="66">
        <f>+E63+D63</f>
        <v>2</v>
      </c>
      <c r="G63" s="66"/>
      <c r="H63" s="66">
        <v>7</v>
      </c>
      <c r="I63" s="66"/>
      <c r="J63" s="66">
        <f>+I63+H63</f>
        <v>7</v>
      </c>
      <c r="K63" s="67"/>
    </row>
    <row r="64" spans="1:11">
      <c r="A64" s="68" t="s">
        <v>81</v>
      </c>
      <c r="B64" s="66"/>
      <c r="C64" s="66"/>
      <c r="D64" s="75">
        <f>+D63+D62</f>
        <v>0</v>
      </c>
      <c r="E64" s="75">
        <f>+E63+E62</f>
        <v>6</v>
      </c>
      <c r="F64" s="75">
        <f>+F63+F62</f>
        <v>6</v>
      </c>
      <c r="G64" s="66"/>
      <c r="H64" s="75">
        <f>+H63+H62</f>
        <v>7</v>
      </c>
      <c r="I64" s="75">
        <f>+I63+I62</f>
        <v>9</v>
      </c>
      <c r="J64" s="75">
        <f>+J63+J62</f>
        <v>16</v>
      </c>
      <c r="K64" s="67"/>
    </row>
    <row r="65" spans="1:11">
      <c r="A65" s="68"/>
      <c r="B65" s="66"/>
      <c r="C65" s="66"/>
      <c r="D65" s="66"/>
      <c r="E65" s="66"/>
      <c r="F65" s="66"/>
      <c r="G65" s="66"/>
      <c r="H65" s="66"/>
      <c r="I65" s="66"/>
      <c r="J65" s="66"/>
      <c r="K65" s="67"/>
    </row>
    <row r="66" spans="1:11">
      <c r="A66" s="68"/>
      <c r="B66" s="66"/>
      <c r="C66" s="66"/>
      <c r="D66" s="70">
        <f>+D64-D59</f>
        <v>0</v>
      </c>
      <c r="E66" s="70">
        <f>+E64-E59</f>
        <v>0</v>
      </c>
      <c r="F66" s="70">
        <f>+F64-F59</f>
        <v>0</v>
      </c>
      <c r="G66" s="66"/>
      <c r="H66" s="70">
        <f>+H64-H59</f>
        <v>0</v>
      </c>
      <c r="I66" s="70">
        <f>+I64-I59</f>
        <v>0</v>
      </c>
      <c r="J66" s="70">
        <f>+J64-J59</f>
        <v>0</v>
      </c>
      <c r="K66" s="67"/>
    </row>
    <row r="67" spans="1:11">
      <c r="A67" s="68"/>
      <c r="B67" s="66"/>
      <c r="C67" s="66"/>
      <c r="D67" s="66"/>
      <c r="E67" s="66"/>
      <c r="F67" s="66"/>
      <c r="G67" s="66"/>
      <c r="H67" s="66"/>
      <c r="I67" s="66"/>
      <c r="J67" s="66"/>
      <c r="K67" s="67"/>
    </row>
    <row r="68" spans="1:11">
      <c r="A68" s="68"/>
      <c r="B68" s="66"/>
      <c r="C68" s="66"/>
      <c r="D68" s="66"/>
      <c r="E68" s="66"/>
      <c r="F68" s="66"/>
      <c r="G68" s="66"/>
      <c r="H68" s="66"/>
      <c r="I68" s="66"/>
      <c r="J68" s="66"/>
      <c r="K68" s="67"/>
    </row>
    <row r="69" spans="1:11" ht="13.5" thickBot="1">
      <c r="A69" s="76"/>
      <c r="B69" s="77"/>
      <c r="C69" s="77"/>
      <c r="D69" s="77"/>
      <c r="E69" s="77"/>
      <c r="F69" s="77"/>
      <c r="G69" s="77"/>
      <c r="H69" s="77"/>
      <c r="I69" s="77"/>
      <c r="J69" s="77"/>
      <c r="K69" s="78"/>
    </row>
  </sheetData>
  <mergeCells count="2">
    <mergeCell ref="D44:F44"/>
    <mergeCell ref="H44:J44"/>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00A7-647F-4CD0-8A1E-71B5AB87F429}">
  <dimension ref="A1:N62"/>
  <sheetViews>
    <sheetView topLeftCell="A25" workbookViewId="0">
      <selection activeCell="A48" sqref="A48"/>
    </sheetView>
  </sheetViews>
  <sheetFormatPr defaultRowHeight="12.75"/>
  <cols>
    <col min="1" max="1" width="39.375" customWidth="1"/>
    <col min="3" max="3" width="8.375" customWidth="1"/>
    <col min="5" max="5" width="8.375" customWidth="1"/>
    <col min="7" max="7" width="8.375" customWidth="1"/>
    <col min="9" max="9" width="8.375" customWidth="1"/>
    <col min="11" max="11" width="8.375" customWidth="1"/>
    <col min="13" max="13" width="8.375" customWidth="1"/>
    <col min="257" max="257" width="39.375" customWidth="1"/>
    <col min="259" max="259" width="8.375" customWidth="1"/>
    <col min="261" max="261" width="8.375" customWidth="1"/>
    <col min="263" max="263" width="8.375" customWidth="1"/>
    <col min="265" max="265" width="8.375" customWidth="1"/>
    <col min="267" max="267" width="8.375" customWidth="1"/>
    <col min="269" max="269" width="8.375" customWidth="1"/>
    <col min="513" max="513" width="39.375" customWidth="1"/>
    <col min="515" max="515" width="8.375" customWidth="1"/>
    <col min="517" max="517" width="8.375" customWidth="1"/>
    <col min="519" max="519" width="8.375" customWidth="1"/>
    <col min="521" max="521" width="8.375" customWidth="1"/>
    <col min="523" max="523" width="8.375" customWidth="1"/>
    <col min="525" max="525" width="8.375" customWidth="1"/>
    <col min="769" max="769" width="39.375" customWidth="1"/>
    <col min="771" max="771" width="8.375" customWidth="1"/>
    <col min="773" max="773" width="8.375" customWidth="1"/>
    <col min="775" max="775" width="8.375" customWidth="1"/>
    <col min="777" max="777" width="8.375" customWidth="1"/>
    <col min="779" max="779" width="8.375" customWidth="1"/>
    <col min="781" max="781" width="8.375" customWidth="1"/>
    <col min="1025" max="1025" width="39.375" customWidth="1"/>
    <col min="1027" max="1027" width="8.375" customWidth="1"/>
    <col min="1029" max="1029" width="8.375" customWidth="1"/>
    <col min="1031" max="1031" width="8.375" customWidth="1"/>
    <col min="1033" max="1033" width="8.375" customWidth="1"/>
    <col min="1035" max="1035" width="8.375" customWidth="1"/>
    <col min="1037" max="1037" width="8.375" customWidth="1"/>
    <col min="1281" max="1281" width="39.375" customWidth="1"/>
    <col min="1283" max="1283" width="8.375" customWidth="1"/>
    <col min="1285" max="1285" width="8.375" customWidth="1"/>
    <col min="1287" max="1287" width="8.375" customWidth="1"/>
    <col min="1289" max="1289" width="8.375" customWidth="1"/>
    <col min="1291" max="1291" width="8.375" customWidth="1"/>
    <col min="1293" max="1293" width="8.375" customWidth="1"/>
    <col min="1537" max="1537" width="39.375" customWidth="1"/>
    <col min="1539" max="1539" width="8.375" customWidth="1"/>
    <col min="1541" max="1541" width="8.375" customWidth="1"/>
    <col min="1543" max="1543" width="8.375" customWidth="1"/>
    <col min="1545" max="1545" width="8.375" customWidth="1"/>
    <col min="1547" max="1547" width="8.375" customWidth="1"/>
    <col min="1549" max="1549" width="8.375" customWidth="1"/>
    <col min="1793" max="1793" width="39.375" customWidth="1"/>
    <col min="1795" max="1795" width="8.375" customWidth="1"/>
    <col min="1797" max="1797" width="8.375" customWidth="1"/>
    <col min="1799" max="1799" width="8.375" customWidth="1"/>
    <col min="1801" max="1801" width="8.375" customWidth="1"/>
    <col min="1803" max="1803" width="8.375" customWidth="1"/>
    <col min="1805" max="1805" width="8.375" customWidth="1"/>
    <col min="2049" max="2049" width="39.375" customWidth="1"/>
    <col min="2051" max="2051" width="8.375" customWidth="1"/>
    <col min="2053" max="2053" width="8.375" customWidth="1"/>
    <col min="2055" max="2055" width="8.375" customWidth="1"/>
    <col min="2057" max="2057" width="8.375" customWidth="1"/>
    <col min="2059" max="2059" width="8.375" customWidth="1"/>
    <col min="2061" max="2061" width="8.375" customWidth="1"/>
    <col min="2305" max="2305" width="39.375" customWidth="1"/>
    <col min="2307" max="2307" width="8.375" customWidth="1"/>
    <col min="2309" max="2309" width="8.375" customWidth="1"/>
    <col min="2311" max="2311" width="8.375" customWidth="1"/>
    <col min="2313" max="2313" width="8.375" customWidth="1"/>
    <col min="2315" max="2315" width="8.375" customWidth="1"/>
    <col min="2317" max="2317" width="8.375" customWidth="1"/>
    <col min="2561" max="2561" width="39.375" customWidth="1"/>
    <col min="2563" max="2563" width="8.375" customWidth="1"/>
    <col min="2565" max="2565" width="8.375" customWidth="1"/>
    <col min="2567" max="2567" width="8.375" customWidth="1"/>
    <col min="2569" max="2569" width="8.375" customWidth="1"/>
    <col min="2571" max="2571" width="8.375" customWidth="1"/>
    <col min="2573" max="2573" width="8.375" customWidth="1"/>
    <col min="2817" max="2817" width="39.375" customWidth="1"/>
    <col min="2819" max="2819" width="8.375" customWidth="1"/>
    <col min="2821" max="2821" width="8.375" customWidth="1"/>
    <col min="2823" max="2823" width="8.375" customWidth="1"/>
    <col min="2825" max="2825" width="8.375" customWidth="1"/>
    <col min="2827" max="2827" width="8.375" customWidth="1"/>
    <col min="2829" max="2829" width="8.375" customWidth="1"/>
    <col min="3073" max="3073" width="39.375" customWidth="1"/>
    <col min="3075" max="3075" width="8.375" customWidth="1"/>
    <col min="3077" max="3077" width="8.375" customWidth="1"/>
    <col min="3079" max="3079" width="8.375" customWidth="1"/>
    <col min="3081" max="3081" width="8.375" customWidth="1"/>
    <col min="3083" max="3083" width="8.375" customWidth="1"/>
    <col min="3085" max="3085" width="8.375" customWidth="1"/>
    <col min="3329" max="3329" width="39.375" customWidth="1"/>
    <col min="3331" max="3331" width="8.375" customWidth="1"/>
    <col min="3333" max="3333" width="8.375" customWidth="1"/>
    <col min="3335" max="3335" width="8.375" customWidth="1"/>
    <col min="3337" max="3337" width="8.375" customWidth="1"/>
    <col min="3339" max="3339" width="8.375" customWidth="1"/>
    <col min="3341" max="3341" width="8.375" customWidth="1"/>
    <col min="3585" max="3585" width="39.375" customWidth="1"/>
    <col min="3587" max="3587" width="8.375" customWidth="1"/>
    <col min="3589" max="3589" width="8.375" customWidth="1"/>
    <col min="3591" max="3591" width="8.375" customWidth="1"/>
    <col min="3593" max="3593" width="8.375" customWidth="1"/>
    <col min="3595" max="3595" width="8.375" customWidth="1"/>
    <col min="3597" max="3597" width="8.375" customWidth="1"/>
    <col min="3841" max="3841" width="39.375" customWidth="1"/>
    <col min="3843" max="3843" width="8.375" customWidth="1"/>
    <col min="3845" max="3845" width="8.375" customWidth="1"/>
    <col min="3847" max="3847" width="8.375" customWidth="1"/>
    <col min="3849" max="3849" width="8.375" customWidth="1"/>
    <col min="3851" max="3851" width="8.375" customWidth="1"/>
    <col min="3853" max="3853" width="8.375" customWidth="1"/>
    <col min="4097" max="4097" width="39.375" customWidth="1"/>
    <col min="4099" max="4099" width="8.375" customWidth="1"/>
    <col min="4101" max="4101" width="8.375" customWidth="1"/>
    <col min="4103" max="4103" width="8.375" customWidth="1"/>
    <col min="4105" max="4105" width="8.375" customWidth="1"/>
    <col min="4107" max="4107" width="8.375" customWidth="1"/>
    <col min="4109" max="4109" width="8.375" customWidth="1"/>
    <col min="4353" max="4353" width="39.375" customWidth="1"/>
    <col min="4355" max="4355" width="8.375" customWidth="1"/>
    <col min="4357" max="4357" width="8.375" customWidth="1"/>
    <col min="4359" max="4359" width="8.375" customWidth="1"/>
    <col min="4361" max="4361" width="8.375" customWidth="1"/>
    <col min="4363" max="4363" width="8.375" customWidth="1"/>
    <col min="4365" max="4365" width="8.375" customWidth="1"/>
    <col min="4609" max="4609" width="39.375" customWidth="1"/>
    <col min="4611" max="4611" width="8.375" customWidth="1"/>
    <col min="4613" max="4613" width="8.375" customWidth="1"/>
    <col min="4615" max="4615" width="8.375" customWidth="1"/>
    <col min="4617" max="4617" width="8.375" customWidth="1"/>
    <col min="4619" max="4619" width="8.375" customWidth="1"/>
    <col min="4621" max="4621" width="8.375" customWidth="1"/>
    <col min="4865" max="4865" width="39.375" customWidth="1"/>
    <col min="4867" max="4867" width="8.375" customWidth="1"/>
    <col min="4869" max="4869" width="8.375" customWidth="1"/>
    <col min="4871" max="4871" width="8.375" customWidth="1"/>
    <col min="4873" max="4873" width="8.375" customWidth="1"/>
    <col min="4875" max="4875" width="8.375" customWidth="1"/>
    <col min="4877" max="4877" width="8.375" customWidth="1"/>
    <col min="5121" max="5121" width="39.375" customWidth="1"/>
    <col min="5123" max="5123" width="8.375" customWidth="1"/>
    <col min="5125" max="5125" width="8.375" customWidth="1"/>
    <col min="5127" max="5127" width="8.375" customWidth="1"/>
    <col min="5129" max="5129" width="8.375" customWidth="1"/>
    <col min="5131" max="5131" width="8.375" customWidth="1"/>
    <col min="5133" max="5133" width="8.375" customWidth="1"/>
    <col min="5377" max="5377" width="39.375" customWidth="1"/>
    <col min="5379" max="5379" width="8.375" customWidth="1"/>
    <col min="5381" max="5381" width="8.375" customWidth="1"/>
    <col min="5383" max="5383" width="8.375" customWidth="1"/>
    <col min="5385" max="5385" width="8.375" customWidth="1"/>
    <col min="5387" max="5387" width="8.375" customWidth="1"/>
    <col min="5389" max="5389" width="8.375" customWidth="1"/>
    <col min="5633" max="5633" width="39.375" customWidth="1"/>
    <col min="5635" max="5635" width="8.375" customWidth="1"/>
    <col min="5637" max="5637" width="8.375" customWidth="1"/>
    <col min="5639" max="5639" width="8.375" customWidth="1"/>
    <col min="5641" max="5641" width="8.375" customWidth="1"/>
    <col min="5643" max="5643" width="8.375" customWidth="1"/>
    <col min="5645" max="5645" width="8.375" customWidth="1"/>
    <col min="5889" max="5889" width="39.375" customWidth="1"/>
    <col min="5891" max="5891" width="8.375" customWidth="1"/>
    <col min="5893" max="5893" width="8.375" customWidth="1"/>
    <col min="5895" max="5895" width="8.375" customWidth="1"/>
    <col min="5897" max="5897" width="8.375" customWidth="1"/>
    <col min="5899" max="5899" width="8.375" customWidth="1"/>
    <col min="5901" max="5901" width="8.375" customWidth="1"/>
    <col min="6145" max="6145" width="39.375" customWidth="1"/>
    <col min="6147" max="6147" width="8.375" customWidth="1"/>
    <col min="6149" max="6149" width="8.375" customWidth="1"/>
    <col min="6151" max="6151" width="8.375" customWidth="1"/>
    <col min="6153" max="6153" width="8.375" customWidth="1"/>
    <col min="6155" max="6155" width="8.375" customWidth="1"/>
    <col min="6157" max="6157" width="8.375" customWidth="1"/>
    <col min="6401" max="6401" width="39.375" customWidth="1"/>
    <col min="6403" max="6403" width="8.375" customWidth="1"/>
    <col min="6405" max="6405" width="8.375" customWidth="1"/>
    <col min="6407" max="6407" width="8.375" customWidth="1"/>
    <col min="6409" max="6409" width="8.375" customWidth="1"/>
    <col min="6411" max="6411" width="8.375" customWidth="1"/>
    <col min="6413" max="6413" width="8.375" customWidth="1"/>
    <col min="6657" max="6657" width="39.375" customWidth="1"/>
    <col min="6659" max="6659" width="8.375" customWidth="1"/>
    <col min="6661" max="6661" width="8.375" customWidth="1"/>
    <col min="6663" max="6663" width="8.375" customWidth="1"/>
    <col min="6665" max="6665" width="8.375" customWidth="1"/>
    <col min="6667" max="6667" width="8.375" customWidth="1"/>
    <col min="6669" max="6669" width="8.375" customWidth="1"/>
    <col min="6913" max="6913" width="39.375" customWidth="1"/>
    <col min="6915" max="6915" width="8.375" customWidth="1"/>
    <col min="6917" max="6917" width="8.375" customWidth="1"/>
    <col min="6919" max="6919" width="8.375" customWidth="1"/>
    <col min="6921" max="6921" width="8.375" customWidth="1"/>
    <col min="6923" max="6923" width="8.375" customWidth="1"/>
    <col min="6925" max="6925" width="8.375" customWidth="1"/>
    <col min="7169" max="7169" width="39.375" customWidth="1"/>
    <col min="7171" max="7171" width="8.375" customWidth="1"/>
    <col min="7173" max="7173" width="8.375" customWidth="1"/>
    <col min="7175" max="7175" width="8.375" customWidth="1"/>
    <col min="7177" max="7177" width="8.375" customWidth="1"/>
    <col min="7179" max="7179" width="8.375" customWidth="1"/>
    <col min="7181" max="7181" width="8.375" customWidth="1"/>
    <col min="7425" max="7425" width="39.375" customWidth="1"/>
    <col min="7427" max="7427" width="8.375" customWidth="1"/>
    <col min="7429" max="7429" width="8.375" customWidth="1"/>
    <col min="7431" max="7431" width="8.375" customWidth="1"/>
    <col min="7433" max="7433" width="8.375" customWidth="1"/>
    <col min="7435" max="7435" width="8.375" customWidth="1"/>
    <col min="7437" max="7437" width="8.375" customWidth="1"/>
    <col min="7681" max="7681" width="39.375" customWidth="1"/>
    <col min="7683" max="7683" width="8.375" customWidth="1"/>
    <col min="7685" max="7685" width="8.375" customWidth="1"/>
    <col min="7687" max="7687" width="8.375" customWidth="1"/>
    <col min="7689" max="7689" width="8.375" customWidth="1"/>
    <col min="7691" max="7691" width="8.375" customWidth="1"/>
    <col min="7693" max="7693" width="8.375" customWidth="1"/>
    <col min="7937" max="7937" width="39.375" customWidth="1"/>
    <col min="7939" max="7939" width="8.375" customWidth="1"/>
    <col min="7941" max="7941" width="8.375" customWidth="1"/>
    <col min="7943" max="7943" width="8.375" customWidth="1"/>
    <col min="7945" max="7945" width="8.375" customWidth="1"/>
    <col min="7947" max="7947" width="8.375" customWidth="1"/>
    <col min="7949" max="7949" width="8.375" customWidth="1"/>
    <col min="8193" max="8193" width="39.375" customWidth="1"/>
    <col min="8195" max="8195" width="8.375" customWidth="1"/>
    <col min="8197" max="8197" width="8.375" customWidth="1"/>
    <col min="8199" max="8199" width="8.375" customWidth="1"/>
    <col min="8201" max="8201" width="8.375" customWidth="1"/>
    <col min="8203" max="8203" width="8.375" customWidth="1"/>
    <col min="8205" max="8205" width="8.375" customWidth="1"/>
    <col min="8449" max="8449" width="39.375" customWidth="1"/>
    <col min="8451" max="8451" width="8.375" customWidth="1"/>
    <col min="8453" max="8453" width="8.375" customWidth="1"/>
    <col min="8455" max="8455" width="8.375" customWidth="1"/>
    <col min="8457" max="8457" width="8.375" customWidth="1"/>
    <col min="8459" max="8459" width="8.375" customWidth="1"/>
    <col min="8461" max="8461" width="8.375" customWidth="1"/>
    <col min="8705" max="8705" width="39.375" customWidth="1"/>
    <col min="8707" max="8707" width="8.375" customWidth="1"/>
    <col min="8709" max="8709" width="8.375" customWidth="1"/>
    <col min="8711" max="8711" width="8.375" customWidth="1"/>
    <col min="8713" max="8713" width="8.375" customWidth="1"/>
    <col min="8715" max="8715" width="8.375" customWidth="1"/>
    <col min="8717" max="8717" width="8.375" customWidth="1"/>
    <col min="8961" max="8961" width="39.375" customWidth="1"/>
    <col min="8963" max="8963" width="8.375" customWidth="1"/>
    <col min="8965" max="8965" width="8.375" customWidth="1"/>
    <col min="8967" max="8967" width="8.375" customWidth="1"/>
    <col min="8969" max="8969" width="8.375" customWidth="1"/>
    <col min="8971" max="8971" width="8.375" customWidth="1"/>
    <col min="8973" max="8973" width="8.375" customWidth="1"/>
    <col min="9217" max="9217" width="39.375" customWidth="1"/>
    <col min="9219" max="9219" width="8.375" customWidth="1"/>
    <col min="9221" max="9221" width="8.375" customWidth="1"/>
    <col min="9223" max="9223" width="8.375" customWidth="1"/>
    <col min="9225" max="9225" width="8.375" customWidth="1"/>
    <col min="9227" max="9227" width="8.375" customWidth="1"/>
    <col min="9229" max="9229" width="8.375" customWidth="1"/>
    <col min="9473" max="9473" width="39.375" customWidth="1"/>
    <col min="9475" max="9475" width="8.375" customWidth="1"/>
    <col min="9477" max="9477" width="8.375" customWidth="1"/>
    <col min="9479" max="9479" width="8.375" customWidth="1"/>
    <col min="9481" max="9481" width="8.375" customWidth="1"/>
    <col min="9483" max="9483" width="8.375" customWidth="1"/>
    <col min="9485" max="9485" width="8.375" customWidth="1"/>
    <col min="9729" max="9729" width="39.375" customWidth="1"/>
    <col min="9731" max="9731" width="8.375" customWidth="1"/>
    <col min="9733" max="9733" width="8.375" customWidth="1"/>
    <col min="9735" max="9735" width="8.375" customWidth="1"/>
    <col min="9737" max="9737" width="8.375" customWidth="1"/>
    <col min="9739" max="9739" width="8.375" customWidth="1"/>
    <col min="9741" max="9741" width="8.375" customWidth="1"/>
    <col min="9985" max="9985" width="39.375" customWidth="1"/>
    <col min="9987" max="9987" width="8.375" customWidth="1"/>
    <col min="9989" max="9989" width="8.375" customWidth="1"/>
    <col min="9991" max="9991" width="8.375" customWidth="1"/>
    <col min="9993" max="9993" width="8.375" customWidth="1"/>
    <col min="9995" max="9995" width="8.375" customWidth="1"/>
    <col min="9997" max="9997" width="8.375" customWidth="1"/>
    <col min="10241" max="10241" width="39.375" customWidth="1"/>
    <col min="10243" max="10243" width="8.375" customWidth="1"/>
    <col min="10245" max="10245" width="8.375" customWidth="1"/>
    <col min="10247" max="10247" width="8.375" customWidth="1"/>
    <col min="10249" max="10249" width="8.375" customWidth="1"/>
    <col min="10251" max="10251" width="8.375" customWidth="1"/>
    <col min="10253" max="10253" width="8.375" customWidth="1"/>
    <col min="10497" max="10497" width="39.375" customWidth="1"/>
    <col min="10499" max="10499" width="8.375" customWidth="1"/>
    <col min="10501" max="10501" width="8.375" customWidth="1"/>
    <col min="10503" max="10503" width="8.375" customWidth="1"/>
    <col min="10505" max="10505" width="8.375" customWidth="1"/>
    <col min="10507" max="10507" width="8.375" customWidth="1"/>
    <col min="10509" max="10509" width="8.375" customWidth="1"/>
    <col min="10753" max="10753" width="39.375" customWidth="1"/>
    <col min="10755" max="10755" width="8.375" customWidth="1"/>
    <col min="10757" max="10757" width="8.375" customWidth="1"/>
    <col min="10759" max="10759" width="8.375" customWidth="1"/>
    <col min="10761" max="10761" width="8.375" customWidth="1"/>
    <col min="10763" max="10763" width="8.375" customWidth="1"/>
    <col min="10765" max="10765" width="8.375" customWidth="1"/>
    <col min="11009" max="11009" width="39.375" customWidth="1"/>
    <col min="11011" max="11011" width="8.375" customWidth="1"/>
    <col min="11013" max="11013" width="8.375" customWidth="1"/>
    <col min="11015" max="11015" width="8.375" customWidth="1"/>
    <col min="11017" max="11017" width="8.375" customWidth="1"/>
    <col min="11019" max="11019" width="8.375" customWidth="1"/>
    <col min="11021" max="11021" width="8.375" customWidth="1"/>
    <col min="11265" max="11265" width="39.375" customWidth="1"/>
    <col min="11267" max="11267" width="8.375" customWidth="1"/>
    <col min="11269" max="11269" width="8.375" customWidth="1"/>
    <col min="11271" max="11271" width="8.375" customWidth="1"/>
    <col min="11273" max="11273" width="8.375" customWidth="1"/>
    <col min="11275" max="11275" width="8.375" customWidth="1"/>
    <col min="11277" max="11277" width="8.375" customWidth="1"/>
    <col min="11521" max="11521" width="39.375" customWidth="1"/>
    <col min="11523" max="11523" width="8.375" customWidth="1"/>
    <col min="11525" max="11525" width="8.375" customWidth="1"/>
    <col min="11527" max="11527" width="8.375" customWidth="1"/>
    <col min="11529" max="11529" width="8.375" customWidth="1"/>
    <col min="11531" max="11531" width="8.375" customWidth="1"/>
    <col min="11533" max="11533" width="8.375" customWidth="1"/>
    <col min="11777" max="11777" width="39.375" customWidth="1"/>
    <col min="11779" max="11779" width="8.375" customWidth="1"/>
    <col min="11781" max="11781" width="8.375" customWidth="1"/>
    <col min="11783" max="11783" width="8.375" customWidth="1"/>
    <col min="11785" max="11785" width="8.375" customWidth="1"/>
    <col min="11787" max="11787" width="8.375" customWidth="1"/>
    <col min="11789" max="11789" width="8.375" customWidth="1"/>
    <col min="12033" max="12033" width="39.375" customWidth="1"/>
    <col min="12035" max="12035" width="8.375" customWidth="1"/>
    <col min="12037" max="12037" width="8.375" customWidth="1"/>
    <col min="12039" max="12039" width="8.375" customWidth="1"/>
    <col min="12041" max="12041" width="8.375" customWidth="1"/>
    <col min="12043" max="12043" width="8.375" customWidth="1"/>
    <col min="12045" max="12045" width="8.375" customWidth="1"/>
    <col min="12289" max="12289" width="39.375" customWidth="1"/>
    <col min="12291" max="12291" width="8.375" customWidth="1"/>
    <col min="12293" max="12293" width="8.375" customWidth="1"/>
    <col min="12295" max="12295" width="8.375" customWidth="1"/>
    <col min="12297" max="12297" width="8.375" customWidth="1"/>
    <col min="12299" max="12299" width="8.375" customWidth="1"/>
    <col min="12301" max="12301" width="8.375" customWidth="1"/>
    <col min="12545" max="12545" width="39.375" customWidth="1"/>
    <col min="12547" max="12547" width="8.375" customWidth="1"/>
    <col min="12549" max="12549" width="8.375" customWidth="1"/>
    <col min="12551" max="12551" width="8.375" customWidth="1"/>
    <col min="12553" max="12553" width="8.375" customWidth="1"/>
    <col min="12555" max="12555" width="8.375" customWidth="1"/>
    <col min="12557" max="12557" width="8.375" customWidth="1"/>
    <col min="12801" max="12801" width="39.375" customWidth="1"/>
    <col min="12803" max="12803" width="8.375" customWidth="1"/>
    <col min="12805" max="12805" width="8.375" customWidth="1"/>
    <col min="12807" max="12807" width="8.375" customWidth="1"/>
    <col min="12809" max="12809" width="8.375" customWidth="1"/>
    <col min="12811" max="12811" width="8.375" customWidth="1"/>
    <col min="12813" max="12813" width="8.375" customWidth="1"/>
    <col min="13057" max="13057" width="39.375" customWidth="1"/>
    <col min="13059" max="13059" width="8.375" customWidth="1"/>
    <col min="13061" max="13061" width="8.375" customWidth="1"/>
    <col min="13063" max="13063" width="8.375" customWidth="1"/>
    <col min="13065" max="13065" width="8.375" customWidth="1"/>
    <col min="13067" max="13067" width="8.375" customWidth="1"/>
    <col min="13069" max="13069" width="8.375" customWidth="1"/>
    <col min="13313" max="13313" width="39.375" customWidth="1"/>
    <col min="13315" max="13315" width="8.375" customWidth="1"/>
    <col min="13317" max="13317" width="8.375" customWidth="1"/>
    <col min="13319" max="13319" width="8.375" customWidth="1"/>
    <col min="13321" max="13321" width="8.375" customWidth="1"/>
    <col min="13323" max="13323" width="8.375" customWidth="1"/>
    <col min="13325" max="13325" width="8.375" customWidth="1"/>
    <col min="13569" max="13569" width="39.375" customWidth="1"/>
    <col min="13571" max="13571" width="8.375" customWidth="1"/>
    <col min="13573" max="13573" width="8.375" customWidth="1"/>
    <col min="13575" max="13575" width="8.375" customWidth="1"/>
    <col min="13577" max="13577" width="8.375" customWidth="1"/>
    <col min="13579" max="13579" width="8.375" customWidth="1"/>
    <col min="13581" max="13581" width="8.375" customWidth="1"/>
    <col min="13825" max="13825" width="39.375" customWidth="1"/>
    <col min="13827" max="13827" width="8.375" customWidth="1"/>
    <col min="13829" max="13829" width="8.375" customWidth="1"/>
    <col min="13831" max="13831" width="8.375" customWidth="1"/>
    <col min="13833" max="13833" width="8.375" customWidth="1"/>
    <col min="13835" max="13835" width="8.375" customWidth="1"/>
    <col min="13837" max="13837" width="8.375" customWidth="1"/>
    <col min="14081" max="14081" width="39.375" customWidth="1"/>
    <col min="14083" max="14083" width="8.375" customWidth="1"/>
    <col min="14085" max="14085" width="8.375" customWidth="1"/>
    <col min="14087" max="14087" width="8.375" customWidth="1"/>
    <col min="14089" max="14089" width="8.375" customWidth="1"/>
    <col min="14091" max="14091" width="8.375" customWidth="1"/>
    <col min="14093" max="14093" width="8.375" customWidth="1"/>
    <col min="14337" max="14337" width="39.375" customWidth="1"/>
    <col min="14339" max="14339" width="8.375" customWidth="1"/>
    <col min="14341" max="14341" width="8.375" customWidth="1"/>
    <col min="14343" max="14343" width="8.375" customWidth="1"/>
    <col min="14345" max="14345" width="8.375" customWidth="1"/>
    <col min="14347" max="14347" width="8.375" customWidth="1"/>
    <col min="14349" max="14349" width="8.375" customWidth="1"/>
    <col min="14593" max="14593" width="39.375" customWidth="1"/>
    <col min="14595" max="14595" width="8.375" customWidth="1"/>
    <col min="14597" max="14597" width="8.375" customWidth="1"/>
    <col min="14599" max="14599" width="8.375" customWidth="1"/>
    <col min="14601" max="14601" width="8.375" customWidth="1"/>
    <col min="14603" max="14603" width="8.375" customWidth="1"/>
    <col min="14605" max="14605" width="8.375" customWidth="1"/>
    <col min="14849" max="14849" width="39.375" customWidth="1"/>
    <col min="14851" max="14851" width="8.375" customWidth="1"/>
    <col min="14853" max="14853" width="8.375" customWidth="1"/>
    <col min="14855" max="14855" width="8.375" customWidth="1"/>
    <col min="14857" max="14857" width="8.375" customWidth="1"/>
    <col min="14859" max="14859" width="8.375" customWidth="1"/>
    <col min="14861" max="14861" width="8.375" customWidth="1"/>
    <col min="15105" max="15105" width="39.375" customWidth="1"/>
    <col min="15107" max="15107" width="8.375" customWidth="1"/>
    <col min="15109" max="15109" width="8.375" customWidth="1"/>
    <col min="15111" max="15111" width="8.375" customWidth="1"/>
    <col min="15113" max="15113" width="8.375" customWidth="1"/>
    <col min="15115" max="15115" width="8.375" customWidth="1"/>
    <col min="15117" max="15117" width="8.375" customWidth="1"/>
    <col min="15361" max="15361" width="39.375" customWidth="1"/>
    <col min="15363" max="15363" width="8.375" customWidth="1"/>
    <col min="15365" max="15365" width="8.375" customWidth="1"/>
    <col min="15367" max="15367" width="8.375" customWidth="1"/>
    <col min="15369" max="15369" width="8.375" customWidth="1"/>
    <col min="15371" max="15371" width="8.375" customWidth="1"/>
    <col min="15373" max="15373" width="8.375" customWidth="1"/>
    <col min="15617" max="15617" width="39.375" customWidth="1"/>
    <col min="15619" max="15619" width="8.375" customWidth="1"/>
    <col min="15621" max="15621" width="8.375" customWidth="1"/>
    <col min="15623" max="15623" width="8.375" customWidth="1"/>
    <col min="15625" max="15625" width="8.375" customWidth="1"/>
    <col min="15627" max="15627" width="8.375" customWidth="1"/>
    <col min="15629" max="15629" width="8.375" customWidth="1"/>
    <col min="15873" max="15873" width="39.375" customWidth="1"/>
    <col min="15875" max="15875" width="8.375" customWidth="1"/>
    <col min="15877" max="15877" width="8.375" customWidth="1"/>
    <col min="15879" max="15879" width="8.375" customWidth="1"/>
    <col min="15881" max="15881" width="8.375" customWidth="1"/>
    <col min="15883" max="15883" width="8.375" customWidth="1"/>
    <col min="15885" max="15885" width="8.375" customWidth="1"/>
    <col min="16129" max="16129" width="39.375" customWidth="1"/>
    <col min="16131" max="16131" width="8.375" customWidth="1"/>
    <col min="16133" max="16133" width="8.375" customWidth="1"/>
    <col min="16135" max="16135" width="8.375" customWidth="1"/>
    <col min="16137" max="16137" width="8.375" customWidth="1"/>
    <col min="16139" max="16139" width="8.375" customWidth="1"/>
    <col min="16141" max="16141" width="8.375" customWidth="1"/>
  </cols>
  <sheetData>
    <row r="1" spans="1:14" ht="13.5">
      <c r="A1" s="48" t="s">
        <v>58</v>
      </c>
    </row>
    <row r="2" spans="1:14" ht="13.5">
      <c r="A2" s="48" t="s">
        <v>59</v>
      </c>
    </row>
    <row r="3" spans="1:14" ht="13.5">
      <c r="A3" s="48" t="s">
        <v>85</v>
      </c>
    </row>
    <row r="4" spans="1:14">
      <c r="A4" s="49" t="s">
        <v>61</v>
      </c>
    </row>
    <row r="5" spans="1:14" ht="13.5">
      <c r="A5" s="48" t="s">
        <v>86</v>
      </c>
    </row>
    <row r="6" spans="1:14">
      <c r="A6" s="49" t="s">
        <v>61</v>
      </c>
    </row>
    <row r="7" spans="1:14">
      <c r="A7" s="49" t="s">
        <v>61</v>
      </c>
    </row>
    <row r="8" spans="1:14">
      <c r="A8" s="49" t="s">
        <v>61</v>
      </c>
    </row>
    <row r="9" spans="1:14">
      <c r="A9" s="49" t="s">
        <v>61</v>
      </c>
      <c r="B9" s="50" t="s">
        <v>61</v>
      </c>
      <c r="C9" s="104" t="s">
        <v>63</v>
      </c>
      <c r="D9" s="100"/>
      <c r="E9" s="100"/>
      <c r="F9" s="100"/>
      <c r="G9" s="100"/>
      <c r="H9" s="50" t="s">
        <v>61</v>
      </c>
      <c r="I9" s="104" t="s">
        <v>64</v>
      </c>
      <c r="J9" s="100"/>
      <c r="K9" s="100"/>
      <c r="L9" s="100"/>
      <c r="M9" s="100"/>
      <c r="N9" s="50" t="s">
        <v>61</v>
      </c>
    </row>
    <row r="10" spans="1:14">
      <c r="A10" s="52" t="s">
        <v>87</v>
      </c>
      <c r="B10" s="50" t="s">
        <v>61</v>
      </c>
      <c r="C10" s="79">
        <v>2013</v>
      </c>
      <c r="D10" s="50" t="s">
        <v>61</v>
      </c>
      <c r="E10" s="79">
        <v>2012</v>
      </c>
      <c r="F10" s="50" t="s">
        <v>61</v>
      </c>
      <c r="G10" s="79">
        <v>2011</v>
      </c>
      <c r="H10" s="50" t="s">
        <v>61</v>
      </c>
      <c r="I10" s="79">
        <v>2013</v>
      </c>
      <c r="J10" s="50" t="s">
        <v>61</v>
      </c>
      <c r="K10" s="79">
        <v>2012</v>
      </c>
      <c r="L10" s="50" t="s">
        <v>61</v>
      </c>
      <c r="M10" s="79">
        <v>2011</v>
      </c>
      <c r="N10" s="50" t="s">
        <v>61</v>
      </c>
    </row>
    <row r="11" spans="1:14">
      <c r="A11" s="52" t="s">
        <v>65</v>
      </c>
      <c r="B11" s="49" t="s">
        <v>61</v>
      </c>
      <c r="C11" s="54">
        <v>8</v>
      </c>
      <c r="D11" s="49" t="s">
        <v>61</v>
      </c>
      <c r="E11" s="54">
        <v>7</v>
      </c>
      <c r="F11" s="49" t="s">
        <v>61</v>
      </c>
      <c r="G11" s="54">
        <v>7</v>
      </c>
      <c r="H11" s="49" t="s">
        <v>61</v>
      </c>
      <c r="I11" s="54">
        <v>9</v>
      </c>
      <c r="J11" s="49" t="s">
        <v>61</v>
      </c>
      <c r="K11" s="54">
        <v>8</v>
      </c>
      <c r="L11" s="49" t="s">
        <v>61</v>
      </c>
      <c r="M11" s="54">
        <v>5</v>
      </c>
      <c r="N11" s="49" t="s">
        <v>61</v>
      </c>
    </row>
    <row r="12" spans="1:14">
      <c r="A12" s="52" t="s">
        <v>66</v>
      </c>
      <c r="B12" s="49" t="s">
        <v>61</v>
      </c>
      <c r="C12" s="56">
        <v>11</v>
      </c>
      <c r="D12" s="49" t="s">
        <v>61</v>
      </c>
      <c r="E12" s="56">
        <v>12</v>
      </c>
      <c r="F12" s="49" t="s">
        <v>61</v>
      </c>
      <c r="G12" s="56">
        <v>13</v>
      </c>
      <c r="H12" s="49" t="s">
        <v>61</v>
      </c>
      <c r="I12" s="56">
        <v>12</v>
      </c>
      <c r="J12" s="49" t="s">
        <v>61</v>
      </c>
      <c r="K12" s="56">
        <v>13</v>
      </c>
      <c r="L12" s="49" t="s">
        <v>61</v>
      </c>
      <c r="M12" s="56">
        <v>15</v>
      </c>
      <c r="N12" s="49" t="s">
        <v>61</v>
      </c>
    </row>
    <row r="13" spans="1:14">
      <c r="A13" s="52" t="s">
        <v>67</v>
      </c>
      <c r="B13" s="49" t="s">
        <v>61</v>
      </c>
      <c r="C13" s="56">
        <v>-18</v>
      </c>
      <c r="D13" s="52" t="s">
        <v>61</v>
      </c>
      <c r="E13" s="56">
        <v>-16</v>
      </c>
      <c r="F13" s="52" t="s">
        <v>61</v>
      </c>
      <c r="G13" s="56">
        <v>-15</v>
      </c>
      <c r="H13" s="52" t="s">
        <v>61</v>
      </c>
      <c r="I13" s="56">
        <v>-12</v>
      </c>
      <c r="J13" s="52" t="s">
        <v>61</v>
      </c>
      <c r="K13" s="56">
        <v>-13</v>
      </c>
      <c r="L13" s="52" t="s">
        <v>61</v>
      </c>
      <c r="M13" s="56">
        <v>-11</v>
      </c>
      <c r="N13" s="52" t="s">
        <v>61</v>
      </c>
    </row>
    <row r="14" spans="1:14">
      <c r="A14" s="52" t="s">
        <v>68</v>
      </c>
      <c r="B14" s="49" t="s">
        <v>61</v>
      </c>
      <c r="C14" s="56">
        <v>2</v>
      </c>
      <c r="D14" s="49" t="s">
        <v>61</v>
      </c>
      <c r="E14" s="56">
        <v>1</v>
      </c>
      <c r="F14" s="49" t="s">
        <v>61</v>
      </c>
      <c r="G14" s="56">
        <v>1</v>
      </c>
      <c r="H14" s="49" t="s">
        <v>61</v>
      </c>
      <c r="I14" s="56">
        <v>5</v>
      </c>
      <c r="J14" s="49" t="s">
        <v>61</v>
      </c>
      <c r="K14" s="56">
        <v>4</v>
      </c>
      <c r="L14" s="49" t="s">
        <v>61</v>
      </c>
      <c r="M14" s="56">
        <v>2</v>
      </c>
      <c r="N14" s="49" t="s">
        <v>61</v>
      </c>
    </row>
    <row r="15" spans="1:14">
      <c r="A15" s="52" t="s">
        <v>88</v>
      </c>
      <c r="B15" s="49" t="s">
        <v>61</v>
      </c>
      <c r="C15" s="52">
        <v>0</v>
      </c>
      <c r="D15" s="49" t="s">
        <v>61</v>
      </c>
      <c r="E15" s="52">
        <v>0</v>
      </c>
      <c r="F15" s="49" t="s">
        <v>61</v>
      </c>
      <c r="G15" s="52">
        <v>0</v>
      </c>
      <c r="H15" s="49" t="s">
        <v>61</v>
      </c>
      <c r="I15" s="52">
        <v>0</v>
      </c>
      <c r="J15" s="49" t="s">
        <v>61</v>
      </c>
      <c r="K15" s="56">
        <v>1</v>
      </c>
      <c r="L15" s="49" t="s">
        <v>61</v>
      </c>
      <c r="M15" s="56">
        <v>1</v>
      </c>
      <c r="N15" s="49" t="s">
        <v>61</v>
      </c>
    </row>
    <row r="16" spans="1:14">
      <c r="A16" s="52" t="s">
        <v>89</v>
      </c>
      <c r="B16" s="49" t="s">
        <v>61</v>
      </c>
      <c r="C16" s="52">
        <v>0</v>
      </c>
      <c r="D16" s="49" t="s">
        <v>61</v>
      </c>
      <c r="E16" s="52">
        <v>0</v>
      </c>
      <c r="F16" s="49" t="s">
        <v>61</v>
      </c>
      <c r="G16" s="56">
        <v>2</v>
      </c>
      <c r="H16" s="49" t="s">
        <v>61</v>
      </c>
      <c r="I16" s="52">
        <v>0</v>
      </c>
      <c r="J16" s="49" t="s">
        <v>61</v>
      </c>
      <c r="K16" s="56">
        <v>1</v>
      </c>
      <c r="L16" s="49" t="s">
        <v>61</v>
      </c>
      <c r="M16" s="52">
        <v>0</v>
      </c>
      <c r="N16" s="49" t="s">
        <v>61</v>
      </c>
    </row>
    <row r="17" spans="1:14">
      <c r="A17" s="52" t="s">
        <v>71</v>
      </c>
      <c r="B17" s="49" t="s">
        <v>61</v>
      </c>
      <c r="C17" s="54">
        <v>3</v>
      </c>
      <c r="D17" s="49" t="s">
        <v>61</v>
      </c>
      <c r="E17" s="54">
        <v>4</v>
      </c>
      <c r="F17" s="49" t="s">
        <v>61</v>
      </c>
      <c r="G17" s="54">
        <v>8</v>
      </c>
      <c r="H17" s="49" t="s">
        <v>61</v>
      </c>
      <c r="I17" s="54">
        <v>14</v>
      </c>
      <c r="J17" s="49" t="s">
        <v>61</v>
      </c>
      <c r="K17" s="54">
        <v>14</v>
      </c>
      <c r="L17" s="49" t="s">
        <v>61</v>
      </c>
      <c r="M17" s="54">
        <v>12</v>
      </c>
      <c r="N17" s="49" t="s">
        <v>61</v>
      </c>
    </row>
    <row r="18" spans="1:14">
      <c r="A18" s="49" t="s">
        <v>61</v>
      </c>
    </row>
    <row r="19" spans="1:14">
      <c r="A19" s="49" t="s">
        <v>61</v>
      </c>
    </row>
    <row r="20" spans="1:14" ht="13.5">
      <c r="A20" s="101" t="s">
        <v>73</v>
      </c>
      <c r="B20" s="100"/>
      <c r="C20" s="100"/>
      <c r="D20" s="100"/>
      <c r="E20" s="100"/>
      <c r="F20" s="100"/>
      <c r="G20" s="100"/>
      <c r="H20" s="100"/>
      <c r="I20" s="100"/>
      <c r="J20" s="100"/>
      <c r="K20" s="100"/>
      <c r="L20" s="100"/>
      <c r="M20" s="100"/>
      <c r="N20" s="100"/>
    </row>
    <row r="21" spans="1:14" ht="13.5">
      <c r="A21" s="101" t="s">
        <v>74</v>
      </c>
      <c r="B21" s="100"/>
      <c r="C21" s="100"/>
      <c r="D21" s="100"/>
      <c r="E21" s="100"/>
      <c r="F21" s="100"/>
      <c r="G21" s="100"/>
      <c r="H21" s="100"/>
      <c r="I21" s="100"/>
      <c r="J21" s="100"/>
      <c r="K21" s="100"/>
      <c r="L21" s="100"/>
      <c r="M21" s="100"/>
      <c r="N21" s="100"/>
    </row>
    <row r="22" spans="1:14" ht="13.5">
      <c r="A22" s="101" t="s">
        <v>75</v>
      </c>
      <c r="B22" s="100"/>
      <c r="C22" s="100"/>
      <c r="D22" s="100"/>
      <c r="E22" s="100"/>
      <c r="F22" s="100"/>
      <c r="G22" s="100"/>
      <c r="H22" s="100"/>
      <c r="I22" s="100"/>
      <c r="J22" s="100"/>
      <c r="K22" s="100"/>
      <c r="L22" s="100"/>
      <c r="M22" s="100"/>
      <c r="N22" s="100"/>
    </row>
    <row r="25" spans="1:14" ht="13.5">
      <c r="A25" s="48" t="s">
        <v>90</v>
      </c>
    </row>
    <row r="26" spans="1:14">
      <c r="A26" s="49" t="s">
        <v>61</v>
      </c>
    </row>
    <row r="27" spans="1:14">
      <c r="A27" s="49" t="s">
        <v>61</v>
      </c>
    </row>
    <row r="28" spans="1:14">
      <c r="A28" s="49" t="s">
        <v>61</v>
      </c>
    </row>
    <row r="29" spans="1:14">
      <c r="A29" s="52" t="s">
        <v>13</v>
      </c>
      <c r="B29" s="50" t="s">
        <v>61</v>
      </c>
      <c r="C29" s="105">
        <v>2013</v>
      </c>
      <c r="D29" s="100"/>
      <c r="E29" s="50" t="s">
        <v>61</v>
      </c>
      <c r="F29" s="105">
        <v>2012</v>
      </c>
      <c r="G29" s="100"/>
      <c r="H29" s="50" t="s">
        <v>61</v>
      </c>
      <c r="I29" s="105">
        <v>2011</v>
      </c>
      <c r="J29" s="100"/>
      <c r="K29" s="50" t="s">
        <v>61</v>
      </c>
    </row>
    <row r="30" spans="1:14">
      <c r="A30" s="52" t="s">
        <v>65</v>
      </c>
      <c r="B30" s="49" t="s">
        <v>61</v>
      </c>
      <c r="C30" s="99">
        <v>3</v>
      </c>
      <c r="D30" s="100"/>
      <c r="E30" s="49" t="s">
        <v>61</v>
      </c>
      <c r="F30" s="99">
        <v>2</v>
      </c>
      <c r="G30" s="100"/>
      <c r="H30" s="49" t="s">
        <v>61</v>
      </c>
      <c r="I30" s="99">
        <v>2</v>
      </c>
      <c r="J30" s="100"/>
      <c r="K30" s="49" t="s">
        <v>61</v>
      </c>
    </row>
    <row r="31" spans="1:14">
      <c r="A31" s="52" t="s">
        <v>66</v>
      </c>
      <c r="B31" s="49" t="s">
        <v>61</v>
      </c>
      <c r="C31" s="102">
        <v>4</v>
      </c>
      <c r="D31" s="100"/>
      <c r="E31" s="49" t="s">
        <v>61</v>
      </c>
      <c r="F31" s="102">
        <v>3</v>
      </c>
      <c r="G31" s="100"/>
      <c r="H31" s="49" t="s">
        <v>61</v>
      </c>
      <c r="I31" s="102">
        <v>4</v>
      </c>
      <c r="J31" s="100"/>
      <c r="K31" s="49" t="s">
        <v>61</v>
      </c>
    </row>
    <row r="32" spans="1:14">
      <c r="A32" s="52" t="s">
        <v>91</v>
      </c>
      <c r="B32" s="49" t="s">
        <v>61</v>
      </c>
      <c r="C32" s="102">
        <v>1</v>
      </c>
      <c r="D32" s="100"/>
      <c r="E32" s="49" t="s">
        <v>61</v>
      </c>
      <c r="F32" s="102">
        <v>1</v>
      </c>
      <c r="G32" s="100"/>
      <c r="H32" s="49" t="s">
        <v>61</v>
      </c>
      <c r="I32" s="102">
        <v>-1</v>
      </c>
      <c r="J32" s="100"/>
      <c r="K32" s="52" t="s">
        <v>61</v>
      </c>
    </row>
    <row r="33" spans="1:11">
      <c r="A33" s="52" t="s">
        <v>92</v>
      </c>
      <c r="B33" s="49" t="s">
        <v>61</v>
      </c>
      <c r="C33" s="52">
        <v>0</v>
      </c>
      <c r="D33" s="52">
        <v>0</v>
      </c>
      <c r="E33" s="49" t="s">
        <v>61</v>
      </c>
      <c r="F33" s="103">
        <v>0</v>
      </c>
      <c r="G33" s="100"/>
      <c r="H33" s="49" t="s">
        <v>61</v>
      </c>
      <c r="I33" s="102">
        <v>1</v>
      </c>
      <c r="J33" s="100"/>
      <c r="K33" s="49" t="s">
        <v>61</v>
      </c>
    </row>
    <row r="34" spans="1:11">
      <c r="A34" s="52" t="s">
        <v>93</v>
      </c>
      <c r="B34" s="49" t="s">
        <v>61</v>
      </c>
      <c r="C34" s="52">
        <v>0</v>
      </c>
      <c r="D34" s="52">
        <v>0</v>
      </c>
      <c r="E34" s="49" t="s">
        <v>61</v>
      </c>
      <c r="F34" s="103">
        <v>0</v>
      </c>
      <c r="G34" s="100"/>
      <c r="H34" s="49" t="s">
        <v>61</v>
      </c>
      <c r="I34" s="102">
        <v>-31</v>
      </c>
      <c r="J34" s="100"/>
      <c r="K34" s="52" t="s">
        <v>61</v>
      </c>
    </row>
    <row r="35" spans="1:11">
      <c r="A35" s="52" t="s">
        <v>71</v>
      </c>
      <c r="B35" s="49" t="s">
        <v>61</v>
      </c>
      <c r="C35" s="99">
        <v>8</v>
      </c>
      <c r="D35" s="100"/>
      <c r="E35" s="49" t="s">
        <v>61</v>
      </c>
      <c r="F35" s="99">
        <v>6</v>
      </c>
      <c r="G35" s="100"/>
      <c r="H35" s="49" t="s">
        <v>61</v>
      </c>
      <c r="I35" s="99">
        <v>-25</v>
      </c>
      <c r="J35" s="100"/>
      <c r="K35" s="52" t="s">
        <v>61</v>
      </c>
    </row>
    <row r="36" spans="1:11">
      <c r="A36" s="49" t="s">
        <v>61</v>
      </c>
    </row>
    <row r="37" spans="1:11">
      <c r="A37" s="49" t="s">
        <v>61</v>
      </c>
    </row>
    <row r="38" spans="1:11" ht="13.5">
      <c r="A38" s="101" t="s">
        <v>73</v>
      </c>
      <c r="B38" s="100"/>
      <c r="C38" s="100"/>
      <c r="D38" s="100"/>
      <c r="E38" s="100"/>
      <c r="F38" s="100"/>
      <c r="G38" s="100"/>
      <c r="H38" s="100"/>
      <c r="I38" s="100"/>
      <c r="J38" s="100"/>
      <c r="K38" s="100"/>
    </row>
    <row r="39" spans="1:11" ht="13.5">
      <c r="A39" s="101" t="s">
        <v>74</v>
      </c>
      <c r="B39" s="100"/>
      <c r="C39" s="100"/>
      <c r="D39" s="100"/>
      <c r="E39" s="100"/>
      <c r="F39" s="100"/>
      <c r="G39" s="100"/>
      <c r="H39" s="100"/>
      <c r="I39" s="100"/>
      <c r="J39" s="100"/>
      <c r="K39" s="100"/>
    </row>
    <row r="40" spans="1:11" ht="13.5">
      <c r="A40" s="101" t="s">
        <v>75</v>
      </c>
      <c r="B40" s="100"/>
      <c r="C40" s="100"/>
      <c r="D40" s="100"/>
      <c r="E40" s="100"/>
      <c r="F40" s="100"/>
      <c r="G40" s="100"/>
      <c r="H40" s="100"/>
      <c r="I40" s="100"/>
      <c r="J40" s="100"/>
      <c r="K40" s="100"/>
    </row>
    <row r="45" spans="1:11">
      <c r="A45" s="85" t="s">
        <v>81</v>
      </c>
    </row>
    <row r="48" spans="1:11">
      <c r="C48" s="80">
        <v>2013</v>
      </c>
      <c r="D48" s="80"/>
      <c r="E48" s="80">
        <v>2012</v>
      </c>
      <c r="F48" s="80"/>
      <c r="G48" s="80">
        <v>2011</v>
      </c>
      <c r="H48" s="80"/>
      <c r="I48" s="80"/>
    </row>
    <row r="50" spans="1:9">
      <c r="A50" s="52" t="s">
        <v>66</v>
      </c>
      <c r="C50" s="81">
        <f>+C12+I12+C31</f>
        <v>27</v>
      </c>
      <c r="E50" s="81">
        <f>+E12+K12+F31</f>
        <v>28</v>
      </c>
      <c r="F50" s="81"/>
      <c r="G50" s="81">
        <f>+G12+M12+I31</f>
        <v>32</v>
      </c>
      <c r="I50" s="81"/>
    </row>
    <row r="51" spans="1:9">
      <c r="A51" s="52" t="s">
        <v>67</v>
      </c>
      <c r="C51" s="81">
        <f>+C13+I13</f>
        <v>-30</v>
      </c>
      <c r="E51" s="81">
        <f>+E13+K13</f>
        <v>-29</v>
      </c>
      <c r="F51" s="81"/>
      <c r="G51" s="81">
        <f>+G13+M13</f>
        <v>-26</v>
      </c>
      <c r="I51" s="81"/>
    </row>
    <row r="52" spans="1:9">
      <c r="A52" s="52" t="s">
        <v>68</v>
      </c>
      <c r="C52" s="81">
        <f>+C14+I14+C32</f>
        <v>8</v>
      </c>
      <c r="E52" s="81">
        <f>+E14+K14+F32</f>
        <v>6</v>
      </c>
      <c r="F52" s="81"/>
      <c r="G52" s="81">
        <f>+G14+M14+I32</f>
        <v>2</v>
      </c>
      <c r="I52" s="81"/>
    </row>
    <row r="53" spans="1:9">
      <c r="A53" s="52" t="s">
        <v>88</v>
      </c>
      <c r="C53" s="81">
        <f>+C15+I15</f>
        <v>0</v>
      </c>
      <c r="E53" s="81">
        <f>+E15+K15</f>
        <v>1</v>
      </c>
      <c r="F53" s="81"/>
      <c r="G53" s="81">
        <f>+G15+M15</f>
        <v>1</v>
      </c>
      <c r="I53" s="81"/>
    </row>
    <row r="54" spans="1:9">
      <c r="A54" s="52" t="s">
        <v>92</v>
      </c>
      <c r="C54" s="81">
        <f>+C33</f>
        <v>0</v>
      </c>
      <c r="E54" s="81">
        <f>+F33</f>
        <v>0</v>
      </c>
      <c r="F54" s="81"/>
      <c r="G54" s="81">
        <f>+I33</f>
        <v>1</v>
      </c>
      <c r="I54" s="81"/>
    </row>
    <row r="55" spans="1:9">
      <c r="A55" s="52" t="s">
        <v>94</v>
      </c>
      <c r="C55" s="81">
        <f>+C16+I16+C34</f>
        <v>0</v>
      </c>
      <c r="E55" s="81">
        <f>+E16+K16+F34</f>
        <v>1</v>
      </c>
      <c r="F55" s="81"/>
      <c r="G55" s="81">
        <f>+G16+M16+I34</f>
        <v>-29</v>
      </c>
      <c r="I55" s="81"/>
    </row>
    <row r="56" spans="1:9">
      <c r="A56" s="52" t="s">
        <v>81</v>
      </c>
      <c r="C56" s="82">
        <f>SUM(C50:C55)</f>
        <v>5</v>
      </c>
      <c r="D56" s="80"/>
      <c r="E56" s="82">
        <f>SUM(E50:E55)</f>
        <v>7</v>
      </c>
      <c r="F56" s="82"/>
      <c r="G56" s="82">
        <f>SUM(G50:G55)</f>
        <v>-19</v>
      </c>
      <c r="H56" s="80"/>
      <c r="I56" s="82"/>
    </row>
    <row r="57" spans="1:9">
      <c r="C57" s="81"/>
      <c r="E57" s="81"/>
      <c r="F57" s="81"/>
      <c r="G57" s="81"/>
      <c r="I57" s="81"/>
    </row>
    <row r="58" spans="1:9">
      <c r="A58" s="52" t="s">
        <v>95</v>
      </c>
      <c r="C58" s="83">
        <f>+C11+I11+C30</f>
        <v>20</v>
      </c>
      <c r="E58" s="83">
        <f>+E11+K11+F30</f>
        <v>17</v>
      </c>
      <c r="F58" s="83"/>
      <c r="G58" s="83">
        <f>+G11+M11+I30</f>
        <v>14</v>
      </c>
      <c r="I58" s="83"/>
    </row>
    <row r="59" spans="1:9">
      <c r="A59" s="52" t="s">
        <v>81</v>
      </c>
      <c r="C59" s="84">
        <f>+C17+I17+C35</f>
        <v>25</v>
      </c>
      <c r="E59" s="84">
        <f>+E17+K17+F35</f>
        <v>24</v>
      </c>
      <c r="F59" s="84"/>
      <c r="G59" s="84">
        <f>+G17+M17+I35</f>
        <v>-5</v>
      </c>
      <c r="I59" s="84"/>
    </row>
    <row r="60" spans="1:9">
      <c r="A60" s="52" t="s">
        <v>96</v>
      </c>
      <c r="C60" s="83">
        <f>+C59-C58</f>
        <v>5</v>
      </c>
      <c r="E60" s="83">
        <f>+E59-E58</f>
        <v>7</v>
      </c>
      <c r="F60" s="83"/>
      <c r="G60" s="83">
        <f>+G59-G58</f>
        <v>-19</v>
      </c>
      <c r="I60" s="83"/>
    </row>
    <row r="62" spans="1:9">
      <c r="A62" s="52" t="s">
        <v>97</v>
      </c>
      <c r="C62" s="81">
        <f>+C60-C56</f>
        <v>0</v>
      </c>
      <c r="E62" s="81">
        <f>+E60-E56</f>
        <v>0</v>
      </c>
      <c r="F62" s="81"/>
      <c r="G62" s="81">
        <f>+G60-G56</f>
        <v>0</v>
      </c>
      <c r="I62" s="81"/>
    </row>
  </sheetData>
  <mergeCells count="27">
    <mergeCell ref="C29:D29"/>
    <mergeCell ref="F29:G29"/>
    <mergeCell ref="I29:J29"/>
    <mergeCell ref="C9:G9"/>
    <mergeCell ref="I9:M9"/>
    <mergeCell ref="A20:N20"/>
    <mergeCell ref="A21:N21"/>
    <mergeCell ref="A22:N22"/>
    <mergeCell ref="C30:D30"/>
    <mergeCell ref="F30:G30"/>
    <mergeCell ref="I30:J30"/>
    <mergeCell ref="C31:D31"/>
    <mergeCell ref="F31:G31"/>
    <mergeCell ref="I31:J31"/>
    <mergeCell ref="A40:K40"/>
    <mergeCell ref="C32:D32"/>
    <mergeCell ref="F32:G32"/>
    <mergeCell ref="I32:J32"/>
    <mergeCell ref="F33:G33"/>
    <mergeCell ref="I33:J33"/>
    <mergeCell ref="F34:G34"/>
    <mergeCell ref="I34:J34"/>
    <mergeCell ref="C35:D35"/>
    <mergeCell ref="F35:G35"/>
    <mergeCell ref="I35:J35"/>
    <mergeCell ref="A38:K38"/>
    <mergeCell ref="A39:K39"/>
  </mergeCells>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FE1B-7E4B-44C4-BAC3-7E0ADA153397}">
  <dimension ref="A1:T62"/>
  <sheetViews>
    <sheetView topLeftCell="A25" workbookViewId="0">
      <selection activeCell="A47" sqref="A47"/>
    </sheetView>
  </sheetViews>
  <sheetFormatPr defaultRowHeight="12.75"/>
  <cols>
    <col min="1" max="1" width="39.375" customWidth="1"/>
    <col min="257" max="257" width="39.375" customWidth="1"/>
    <col min="513" max="513" width="39.375" customWidth="1"/>
    <col min="769" max="769" width="39.375" customWidth="1"/>
    <col min="1025" max="1025" width="39.375" customWidth="1"/>
    <col min="1281" max="1281" width="39.375" customWidth="1"/>
    <col min="1537" max="1537" width="39.375" customWidth="1"/>
    <col min="1793" max="1793" width="39.375" customWidth="1"/>
    <col min="2049" max="2049" width="39.375" customWidth="1"/>
    <col min="2305" max="2305" width="39.375" customWidth="1"/>
    <col min="2561" max="2561" width="39.375" customWidth="1"/>
    <col min="2817" max="2817" width="39.375" customWidth="1"/>
    <col min="3073" max="3073" width="39.375" customWidth="1"/>
    <col min="3329" max="3329" width="39.375" customWidth="1"/>
    <col min="3585" max="3585" width="39.375" customWidth="1"/>
    <col min="3841" max="3841" width="39.375" customWidth="1"/>
    <col min="4097" max="4097" width="39.375" customWidth="1"/>
    <col min="4353" max="4353" width="39.375" customWidth="1"/>
    <col min="4609" max="4609" width="39.375" customWidth="1"/>
    <col min="4865" max="4865" width="39.375" customWidth="1"/>
    <col min="5121" max="5121" width="39.375" customWidth="1"/>
    <col min="5377" max="5377" width="39.375" customWidth="1"/>
    <col min="5633" max="5633" width="39.375" customWidth="1"/>
    <col min="5889" max="5889" width="39.375" customWidth="1"/>
    <col min="6145" max="6145" width="39.375" customWidth="1"/>
    <col min="6401" max="6401" width="39.375" customWidth="1"/>
    <col min="6657" max="6657" width="39.375" customWidth="1"/>
    <col min="6913" max="6913" width="39.375" customWidth="1"/>
    <col min="7169" max="7169" width="39.375" customWidth="1"/>
    <col min="7425" max="7425" width="39.375" customWidth="1"/>
    <col min="7681" max="7681" width="39.375" customWidth="1"/>
    <col min="7937" max="7937" width="39.375" customWidth="1"/>
    <col min="8193" max="8193" width="39.375" customWidth="1"/>
    <col min="8449" max="8449" width="39.375" customWidth="1"/>
    <col min="8705" max="8705" width="39.375" customWidth="1"/>
    <col min="8961" max="8961" width="39.375" customWidth="1"/>
    <col min="9217" max="9217" width="39.375" customWidth="1"/>
    <col min="9473" max="9473" width="39.375" customWidth="1"/>
    <col min="9729" max="9729" width="39.375" customWidth="1"/>
    <col min="9985" max="9985" width="39.375" customWidth="1"/>
    <col min="10241" max="10241" width="39.375" customWidth="1"/>
    <col min="10497" max="10497" width="39.375" customWidth="1"/>
    <col min="10753" max="10753" width="39.375" customWidth="1"/>
    <col min="11009" max="11009" width="39.375" customWidth="1"/>
    <col min="11265" max="11265" width="39.375" customWidth="1"/>
    <col min="11521" max="11521" width="39.375" customWidth="1"/>
    <col min="11777" max="11777" width="39.375" customWidth="1"/>
    <col min="12033" max="12033" width="39.375" customWidth="1"/>
    <col min="12289" max="12289" width="39.375" customWidth="1"/>
    <col min="12545" max="12545" width="39.375" customWidth="1"/>
    <col min="12801" max="12801" width="39.375" customWidth="1"/>
    <col min="13057" max="13057" width="39.375" customWidth="1"/>
    <col min="13313" max="13313" width="39.375" customWidth="1"/>
    <col min="13569" max="13569" width="39.375" customWidth="1"/>
    <col min="13825" max="13825" width="39.375" customWidth="1"/>
    <col min="14081" max="14081" width="39.375" customWidth="1"/>
    <col min="14337" max="14337" width="39.375" customWidth="1"/>
    <col min="14593" max="14593" width="39.375" customWidth="1"/>
    <col min="14849" max="14849" width="39.375" customWidth="1"/>
    <col min="15105" max="15105" width="39.375" customWidth="1"/>
    <col min="15361" max="15361" width="39.375" customWidth="1"/>
    <col min="15617" max="15617" width="39.375" customWidth="1"/>
    <col min="15873" max="15873" width="39.375" customWidth="1"/>
    <col min="16129" max="16129" width="39.375" customWidth="1"/>
  </cols>
  <sheetData>
    <row r="1" spans="1:20" ht="13.5">
      <c r="A1" s="86" t="s">
        <v>58</v>
      </c>
    </row>
    <row r="2" spans="1:20" ht="13.5">
      <c r="A2" s="86" t="s">
        <v>59</v>
      </c>
    </row>
    <row r="3" spans="1:20" ht="13.5">
      <c r="A3" s="86" t="s">
        <v>98</v>
      </c>
    </row>
    <row r="4" spans="1:20">
      <c r="A4" s="87" t="s">
        <v>61</v>
      </c>
    </row>
    <row r="5" spans="1:20" ht="13.5">
      <c r="A5" s="86" t="s">
        <v>86</v>
      </c>
    </row>
    <row r="6" spans="1:20">
      <c r="A6" s="87" t="s">
        <v>61</v>
      </c>
    </row>
    <row r="7" spans="1:20">
      <c r="A7" s="87" t="s">
        <v>61</v>
      </c>
    </row>
    <row r="8" spans="1:20">
      <c r="A8" s="87" t="s">
        <v>61</v>
      </c>
    </row>
    <row r="9" spans="1:20">
      <c r="A9" s="87" t="s">
        <v>61</v>
      </c>
      <c r="B9" s="88" t="s">
        <v>61</v>
      </c>
      <c r="C9" s="111" t="s">
        <v>63</v>
      </c>
      <c r="D9" s="100"/>
      <c r="E9" s="100"/>
      <c r="F9" s="100"/>
      <c r="G9" s="100"/>
      <c r="H9" s="100"/>
      <c r="I9" s="100"/>
      <c r="J9" s="100"/>
      <c r="K9" s="88" t="s">
        <v>61</v>
      </c>
      <c r="L9" s="111" t="s">
        <v>64</v>
      </c>
      <c r="M9" s="100"/>
      <c r="N9" s="100"/>
      <c r="O9" s="100"/>
      <c r="P9" s="100"/>
      <c r="Q9" s="100"/>
      <c r="R9" s="100"/>
      <c r="S9" s="100"/>
      <c r="T9" s="88" t="s">
        <v>61</v>
      </c>
    </row>
    <row r="10" spans="1:20">
      <c r="A10" s="89" t="s">
        <v>13</v>
      </c>
      <c r="B10" s="88" t="s">
        <v>61</v>
      </c>
      <c r="C10" s="110">
        <v>2011</v>
      </c>
      <c r="D10" s="100"/>
      <c r="E10" s="88" t="s">
        <v>61</v>
      </c>
      <c r="F10" s="110">
        <v>2010</v>
      </c>
      <c r="G10" s="100"/>
      <c r="H10" s="88" t="s">
        <v>61</v>
      </c>
      <c r="I10" s="110">
        <v>2009</v>
      </c>
      <c r="J10" s="100"/>
      <c r="K10" s="88" t="s">
        <v>61</v>
      </c>
      <c r="L10" s="110">
        <v>2011</v>
      </c>
      <c r="M10" s="100"/>
      <c r="N10" s="88" t="s">
        <v>61</v>
      </c>
      <c r="O10" s="110">
        <v>2010</v>
      </c>
      <c r="P10" s="100"/>
      <c r="Q10" s="88" t="s">
        <v>61</v>
      </c>
      <c r="R10" s="110">
        <v>2009</v>
      </c>
      <c r="S10" s="100"/>
      <c r="T10" s="88" t="s">
        <v>61</v>
      </c>
    </row>
    <row r="11" spans="1:20">
      <c r="A11" s="89" t="s">
        <v>65</v>
      </c>
      <c r="B11" s="87" t="s">
        <v>61</v>
      </c>
      <c r="C11" s="106">
        <v>7</v>
      </c>
      <c r="D11" s="100"/>
      <c r="E11" s="87" t="s">
        <v>61</v>
      </c>
      <c r="F11" s="106">
        <v>5</v>
      </c>
      <c r="G11" s="100"/>
      <c r="H11" s="87" t="s">
        <v>61</v>
      </c>
      <c r="I11" s="106">
        <v>3</v>
      </c>
      <c r="J11" s="100"/>
      <c r="K11" s="87" t="s">
        <v>61</v>
      </c>
      <c r="L11" s="106">
        <v>5</v>
      </c>
      <c r="M11" s="100"/>
      <c r="N11" s="87" t="s">
        <v>61</v>
      </c>
      <c r="O11" s="106">
        <v>3</v>
      </c>
      <c r="P11" s="100"/>
      <c r="Q11" s="87" t="s">
        <v>61</v>
      </c>
      <c r="R11" s="106">
        <v>3</v>
      </c>
      <c r="S11" s="100"/>
      <c r="T11" s="87" t="s">
        <v>61</v>
      </c>
    </row>
    <row r="12" spans="1:20">
      <c r="A12" s="89" t="s">
        <v>66</v>
      </c>
      <c r="B12" s="87" t="s">
        <v>61</v>
      </c>
      <c r="C12" s="108">
        <v>13</v>
      </c>
      <c r="D12" s="100"/>
      <c r="E12" s="87" t="s">
        <v>61</v>
      </c>
      <c r="F12" s="108">
        <v>7</v>
      </c>
      <c r="G12" s="100"/>
      <c r="H12" s="87" t="s">
        <v>61</v>
      </c>
      <c r="I12" s="108">
        <v>5</v>
      </c>
      <c r="J12" s="100"/>
      <c r="K12" s="87" t="s">
        <v>61</v>
      </c>
      <c r="L12" s="108">
        <v>15</v>
      </c>
      <c r="M12" s="100"/>
      <c r="N12" s="87" t="s">
        <v>61</v>
      </c>
      <c r="O12" s="108">
        <v>10</v>
      </c>
      <c r="P12" s="100"/>
      <c r="Q12" s="87" t="s">
        <v>61</v>
      </c>
      <c r="R12" s="108">
        <v>8</v>
      </c>
      <c r="S12" s="100"/>
      <c r="T12" s="87" t="s">
        <v>61</v>
      </c>
    </row>
    <row r="13" spans="1:20">
      <c r="A13" s="89" t="s">
        <v>67</v>
      </c>
      <c r="B13" s="87" t="s">
        <v>61</v>
      </c>
      <c r="C13" s="108">
        <v>-15</v>
      </c>
      <c r="D13" s="100"/>
      <c r="E13" s="89" t="s">
        <v>61</v>
      </c>
      <c r="F13" s="108">
        <v>-7</v>
      </c>
      <c r="G13" s="100"/>
      <c r="H13" s="89" t="s">
        <v>61</v>
      </c>
      <c r="I13" s="108">
        <v>-4</v>
      </c>
      <c r="J13" s="100"/>
      <c r="K13" s="89" t="s">
        <v>61</v>
      </c>
      <c r="L13" s="108">
        <v>-11</v>
      </c>
      <c r="M13" s="100"/>
      <c r="N13" s="89" t="s">
        <v>61</v>
      </c>
      <c r="O13" s="108">
        <v>-10</v>
      </c>
      <c r="P13" s="100"/>
      <c r="Q13" s="89" t="s">
        <v>61</v>
      </c>
      <c r="R13" s="108">
        <v>-9</v>
      </c>
      <c r="S13" s="100"/>
      <c r="T13" s="89" t="s">
        <v>61</v>
      </c>
    </row>
    <row r="14" spans="1:20">
      <c r="A14" s="89" t="s">
        <v>68</v>
      </c>
      <c r="B14" s="87" t="s">
        <v>61</v>
      </c>
      <c r="C14" s="108">
        <v>1</v>
      </c>
      <c r="D14" s="100"/>
      <c r="E14" s="87" t="s">
        <v>61</v>
      </c>
      <c r="F14" s="108">
        <v>1</v>
      </c>
      <c r="G14" s="100"/>
      <c r="H14" s="87" t="s">
        <v>61</v>
      </c>
      <c r="I14" s="108">
        <v>1</v>
      </c>
      <c r="J14" s="100"/>
      <c r="K14" s="87" t="s">
        <v>61</v>
      </c>
      <c r="L14" s="108">
        <v>2</v>
      </c>
      <c r="M14" s="100"/>
      <c r="N14" s="87" t="s">
        <v>61</v>
      </c>
      <c r="O14" s="108">
        <v>1</v>
      </c>
      <c r="P14" s="100"/>
      <c r="Q14" s="87" t="s">
        <v>61</v>
      </c>
      <c r="R14" s="109">
        <v>0</v>
      </c>
      <c r="S14" s="100"/>
      <c r="T14" s="87" t="s">
        <v>61</v>
      </c>
    </row>
    <row r="15" spans="1:20">
      <c r="A15" s="89" t="s">
        <v>88</v>
      </c>
      <c r="B15" s="87" t="s">
        <v>61</v>
      </c>
      <c r="C15" s="109">
        <v>0</v>
      </c>
      <c r="D15" s="100"/>
      <c r="E15" s="87" t="s">
        <v>61</v>
      </c>
      <c r="F15" s="109">
        <v>0</v>
      </c>
      <c r="G15" s="100"/>
      <c r="H15" s="87" t="s">
        <v>61</v>
      </c>
      <c r="I15" s="109">
        <v>0</v>
      </c>
      <c r="J15" s="100"/>
      <c r="K15" s="87" t="s">
        <v>61</v>
      </c>
      <c r="L15" s="108">
        <v>1</v>
      </c>
      <c r="M15" s="100"/>
      <c r="N15" s="87" t="s">
        <v>61</v>
      </c>
      <c r="O15" s="109">
        <v>0</v>
      </c>
      <c r="P15" s="100"/>
      <c r="Q15" s="87" t="s">
        <v>61</v>
      </c>
      <c r="R15" s="109">
        <v>0</v>
      </c>
      <c r="S15" s="100"/>
      <c r="T15" s="87" t="s">
        <v>61</v>
      </c>
    </row>
    <row r="16" spans="1:20">
      <c r="A16" s="89" t="s">
        <v>92</v>
      </c>
      <c r="B16" s="87" t="s">
        <v>61</v>
      </c>
      <c r="C16" s="109">
        <v>0</v>
      </c>
      <c r="D16" s="100"/>
      <c r="E16" s="87" t="s">
        <v>61</v>
      </c>
      <c r="F16" s="109">
        <v>0</v>
      </c>
      <c r="G16" s="100"/>
      <c r="H16" s="87" t="s">
        <v>61</v>
      </c>
      <c r="I16" s="109">
        <v>0</v>
      </c>
      <c r="J16" s="100"/>
      <c r="K16" s="87" t="s">
        <v>61</v>
      </c>
      <c r="L16" s="109">
        <v>0</v>
      </c>
      <c r="M16" s="100"/>
      <c r="N16" s="87" t="s">
        <v>61</v>
      </c>
      <c r="O16" s="109">
        <v>0</v>
      </c>
      <c r="P16" s="100"/>
      <c r="Q16" s="87" t="s">
        <v>61</v>
      </c>
      <c r="R16" s="109">
        <v>0</v>
      </c>
      <c r="S16" s="100"/>
      <c r="T16" s="87" t="s">
        <v>61</v>
      </c>
    </row>
    <row r="17" spans="1:20">
      <c r="A17" s="89" t="s">
        <v>94</v>
      </c>
      <c r="B17" s="87" t="s">
        <v>61</v>
      </c>
      <c r="C17" s="108">
        <v>2</v>
      </c>
      <c r="D17" s="100"/>
      <c r="E17" s="87" t="s">
        <v>61</v>
      </c>
      <c r="F17" s="109">
        <v>0</v>
      </c>
      <c r="G17" s="100"/>
      <c r="H17" s="87" t="s">
        <v>61</v>
      </c>
      <c r="I17" s="108">
        <v>1</v>
      </c>
      <c r="J17" s="100"/>
      <c r="K17" s="87" t="s">
        <v>61</v>
      </c>
      <c r="L17" s="109">
        <v>0</v>
      </c>
      <c r="M17" s="100"/>
      <c r="N17" s="87" t="s">
        <v>61</v>
      </c>
      <c r="O17" s="109">
        <v>0</v>
      </c>
      <c r="P17" s="100"/>
      <c r="Q17" s="87" t="s">
        <v>61</v>
      </c>
      <c r="R17" s="108">
        <v>1</v>
      </c>
      <c r="S17" s="100"/>
      <c r="T17" s="87" t="s">
        <v>61</v>
      </c>
    </row>
    <row r="18" spans="1:20">
      <c r="A18" s="89" t="s">
        <v>99</v>
      </c>
      <c r="B18" s="87" t="s">
        <v>61</v>
      </c>
      <c r="C18" s="106">
        <v>8</v>
      </c>
      <c r="D18" s="100"/>
      <c r="E18" s="87" t="s">
        <v>61</v>
      </c>
      <c r="F18" s="106">
        <v>6</v>
      </c>
      <c r="G18" s="100"/>
      <c r="H18" s="87" t="s">
        <v>61</v>
      </c>
      <c r="I18" s="106">
        <v>6</v>
      </c>
      <c r="J18" s="100"/>
      <c r="K18" s="87" t="s">
        <v>61</v>
      </c>
      <c r="L18" s="106">
        <v>12</v>
      </c>
      <c r="M18" s="100"/>
      <c r="N18" s="87" t="s">
        <v>61</v>
      </c>
      <c r="O18" s="106">
        <v>4</v>
      </c>
      <c r="P18" s="100"/>
      <c r="Q18" s="87" t="s">
        <v>61</v>
      </c>
      <c r="R18" s="106">
        <v>3</v>
      </c>
      <c r="S18" s="100"/>
      <c r="T18" s="87" t="s">
        <v>61</v>
      </c>
    </row>
    <row r="19" spans="1:20">
      <c r="A19" s="87" t="s">
        <v>61</v>
      </c>
    </row>
    <row r="20" spans="1:20">
      <c r="A20" s="87" t="s">
        <v>61</v>
      </c>
    </row>
    <row r="21" spans="1:20" ht="13.5">
      <c r="A21" s="107" t="s">
        <v>73</v>
      </c>
      <c r="B21" s="100"/>
      <c r="C21" s="100"/>
      <c r="D21" s="100"/>
      <c r="E21" s="100"/>
      <c r="F21" s="100"/>
      <c r="G21" s="100"/>
      <c r="H21" s="100"/>
      <c r="I21" s="100"/>
      <c r="J21" s="100"/>
      <c r="K21" s="100"/>
      <c r="L21" s="100"/>
      <c r="M21" s="100"/>
      <c r="N21" s="100"/>
      <c r="O21" s="100"/>
      <c r="P21" s="100"/>
      <c r="Q21" s="100"/>
      <c r="R21" s="100"/>
      <c r="S21" s="100"/>
      <c r="T21" s="100"/>
    </row>
    <row r="22" spans="1:20" ht="13.5">
      <c r="A22" s="107" t="s">
        <v>74</v>
      </c>
      <c r="B22" s="100"/>
      <c r="C22" s="100"/>
      <c r="D22" s="100"/>
      <c r="E22" s="100"/>
      <c r="F22" s="100"/>
      <c r="G22" s="100"/>
      <c r="H22" s="100"/>
      <c r="I22" s="100"/>
      <c r="J22" s="100"/>
      <c r="K22" s="100"/>
      <c r="L22" s="100"/>
      <c r="M22" s="100"/>
      <c r="N22" s="100"/>
      <c r="O22" s="100"/>
      <c r="P22" s="100"/>
      <c r="Q22" s="100"/>
      <c r="R22" s="100"/>
      <c r="S22" s="100"/>
      <c r="T22" s="100"/>
    </row>
    <row r="23" spans="1:20" ht="13.5">
      <c r="A23" s="107" t="s">
        <v>75</v>
      </c>
      <c r="B23" s="100"/>
      <c r="C23" s="100"/>
      <c r="D23" s="100"/>
      <c r="E23" s="100"/>
      <c r="F23" s="100"/>
      <c r="G23" s="100"/>
      <c r="H23" s="100"/>
      <c r="I23" s="100"/>
      <c r="J23" s="100"/>
      <c r="K23" s="100"/>
      <c r="L23" s="100"/>
      <c r="M23" s="100"/>
      <c r="N23" s="100"/>
      <c r="O23" s="100"/>
      <c r="P23" s="100"/>
      <c r="Q23" s="100"/>
      <c r="R23" s="100"/>
      <c r="S23" s="100"/>
      <c r="T23" s="100"/>
    </row>
    <row r="26" spans="1:20" ht="13.5">
      <c r="A26" s="86" t="s">
        <v>58</v>
      </c>
    </row>
    <row r="27" spans="1:20" ht="13.5">
      <c r="A27" s="86" t="s">
        <v>59</v>
      </c>
    </row>
    <row r="28" spans="1:20" ht="13.5">
      <c r="A28" s="86" t="s">
        <v>98</v>
      </c>
    </row>
    <row r="29" spans="1:20">
      <c r="A29" s="87" t="s">
        <v>61</v>
      </c>
    </row>
    <row r="30" spans="1:20" ht="13.5">
      <c r="A30" s="86" t="s">
        <v>86</v>
      </c>
    </row>
    <row r="31" spans="1:20">
      <c r="A31" s="87" t="s">
        <v>61</v>
      </c>
    </row>
    <row r="32" spans="1:20">
      <c r="A32" s="87" t="s">
        <v>61</v>
      </c>
    </row>
    <row r="33" spans="1:11">
      <c r="A33" s="87" t="s">
        <v>61</v>
      </c>
    </row>
    <row r="34" spans="1:11">
      <c r="A34" s="89" t="s">
        <v>13</v>
      </c>
      <c r="B34" s="88" t="s">
        <v>61</v>
      </c>
      <c r="C34" s="110">
        <v>2011</v>
      </c>
      <c r="D34" s="100"/>
      <c r="E34" s="88" t="s">
        <v>61</v>
      </c>
      <c r="F34" s="110">
        <v>2010</v>
      </c>
      <c r="G34" s="100"/>
      <c r="H34" s="88" t="s">
        <v>61</v>
      </c>
      <c r="I34" s="110">
        <v>2009</v>
      </c>
      <c r="J34" s="100"/>
      <c r="K34" s="88" t="s">
        <v>61</v>
      </c>
    </row>
    <row r="35" spans="1:11">
      <c r="A35" s="89" t="s">
        <v>65</v>
      </c>
      <c r="B35" s="87" t="s">
        <v>61</v>
      </c>
      <c r="C35" s="106">
        <v>2</v>
      </c>
      <c r="D35" s="100"/>
      <c r="E35" s="87" t="s">
        <v>61</v>
      </c>
      <c r="F35" s="106">
        <v>2</v>
      </c>
      <c r="G35" s="100"/>
      <c r="H35" s="87" t="s">
        <v>61</v>
      </c>
      <c r="I35" s="106">
        <v>2</v>
      </c>
      <c r="J35" s="100"/>
      <c r="K35" s="87" t="s">
        <v>61</v>
      </c>
    </row>
    <row r="36" spans="1:11">
      <c r="A36" s="89" t="s">
        <v>66</v>
      </c>
      <c r="B36" s="87" t="s">
        <v>61</v>
      </c>
      <c r="C36" s="108">
        <v>4</v>
      </c>
      <c r="D36" s="100"/>
      <c r="E36" s="87" t="s">
        <v>61</v>
      </c>
      <c r="F36" s="108">
        <v>4</v>
      </c>
      <c r="G36" s="100"/>
      <c r="H36" s="87" t="s">
        <v>61</v>
      </c>
      <c r="I36" s="108">
        <v>4</v>
      </c>
      <c r="J36" s="100"/>
      <c r="K36" s="87" t="s">
        <v>61</v>
      </c>
    </row>
    <row r="37" spans="1:11">
      <c r="A37" s="89" t="s">
        <v>91</v>
      </c>
      <c r="B37" s="87" t="s">
        <v>61</v>
      </c>
      <c r="C37" s="108">
        <v>-1</v>
      </c>
      <c r="D37" s="100"/>
      <c r="E37" s="89" t="s">
        <v>61</v>
      </c>
      <c r="F37" s="108">
        <v>2</v>
      </c>
      <c r="G37" s="100"/>
      <c r="H37" s="87" t="s">
        <v>61</v>
      </c>
      <c r="I37" s="108">
        <v>1</v>
      </c>
      <c r="J37" s="100"/>
      <c r="K37" s="87" t="s">
        <v>61</v>
      </c>
    </row>
    <row r="38" spans="1:11">
      <c r="A38" s="89" t="s">
        <v>92</v>
      </c>
      <c r="B38" s="87" t="s">
        <v>61</v>
      </c>
      <c r="C38" s="108">
        <v>1</v>
      </c>
      <c r="D38" s="100"/>
      <c r="E38" s="87" t="s">
        <v>61</v>
      </c>
      <c r="F38" s="87">
        <v>0</v>
      </c>
      <c r="G38">
        <v>0</v>
      </c>
      <c r="H38" s="87" t="s">
        <v>61</v>
      </c>
      <c r="I38" s="87">
        <v>0</v>
      </c>
      <c r="K38" s="87" t="s">
        <v>61</v>
      </c>
    </row>
    <row r="39" spans="1:11">
      <c r="A39" s="89" t="s">
        <v>94</v>
      </c>
      <c r="B39" s="87" t="s">
        <v>61</v>
      </c>
      <c r="C39" s="108">
        <v>-31</v>
      </c>
      <c r="D39" s="100"/>
      <c r="E39" s="89" t="s">
        <v>61</v>
      </c>
      <c r="F39" s="109">
        <v>0</v>
      </c>
      <c r="G39" s="100"/>
      <c r="H39" s="87" t="s">
        <v>61</v>
      </c>
      <c r="I39" s="109">
        <v>0</v>
      </c>
      <c r="J39" s="100"/>
      <c r="K39" s="87" t="s">
        <v>61</v>
      </c>
    </row>
    <row r="40" spans="1:11">
      <c r="A40" s="89" t="s">
        <v>71</v>
      </c>
      <c r="B40" s="87" t="s">
        <v>61</v>
      </c>
      <c r="C40" s="106">
        <v>-25</v>
      </c>
      <c r="D40" s="100"/>
      <c r="E40" s="89" t="s">
        <v>61</v>
      </c>
      <c r="F40" s="106">
        <v>8</v>
      </c>
      <c r="G40" s="100"/>
      <c r="H40" s="87" t="s">
        <v>61</v>
      </c>
      <c r="I40" s="106">
        <v>7</v>
      </c>
      <c r="J40" s="100"/>
      <c r="K40" s="87" t="s">
        <v>61</v>
      </c>
    </row>
    <row r="41" spans="1:11">
      <c r="A41" s="87" t="s">
        <v>61</v>
      </c>
    </row>
    <row r="42" spans="1:11">
      <c r="A42" s="87" t="s">
        <v>61</v>
      </c>
    </row>
    <row r="43" spans="1:11" ht="13.5">
      <c r="A43" s="107" t="s">
        <v>73</v>
      </c>
      <c r="B43" s="100"/>
      <c r="C43" s="100"/>
      <c r="D43" s="100"/>
      <c r="E43" s="100"/>
      <c r="F43" s="100"/>
      <c r="G43" s="100"/>
      <c r="H43" s="100"/>
      <c r="I43" s="100"/>
      <c r="J43" s="100"/>
      <c r="K43" s="100"/>
    </row>
    <row r="44" spans="1:11" ht="13.5">
      <c r="A44" s="107" t="s">
        <v>74</v>
      </c>
      <c r="B44" s="100"/>
      <c r="C44" s="100"/>
      <c r="D44" s="100"/>
      <c r="E44" s="100"/>
      <c r="F44" s="100"/>
      <c r="G44" s="100"/>
      <c r="H44" s="100"/>
      <c r="I44" s="100"/>
      <c r="J44" s="100"/>
      <c r="K44" s="100"/>
    </row>
    <row r="45" spans="1:11" ht="13.5">
      <c r="A45" s="107" t="s">
        <v>75</v>
      </c>
      <c r="B45" s="100"/>
      <c r="C45" s="100"/>
      <c r="D45" s="100"/>
      <c r="E45" s="100"/>
      <c r="F45" s="100"/>
      <c r="G45" s="100"/>
      <c r="H45" s="100"/>
      <c r="I45" s="100"/>
      <c r="J45" s="100"/>
      <c r="K45" s="100"/>
    </row>
    <row r="47" spans="1:11">
      <c r="A47" s="85" t="s">
        <v>81</v>
      </c>
    </row>
    <row r="48" spans="1:11">
      <c r="C48" s="80">
        <v>2011</v>
      </c>
      <c r="D48" s="80"/>
      <c r="E48" s="80"/>
      <c r="F48" s="80">
        <v>2010</v>
      </c>
      <c r="G48" s="80"/>
      <c r="H48" s="80"/>
      <c r="I48" s="80">
        <v>2009</v>
      </c>
    </row>
    <row r="50" spans="1:9">
      <c r="A50" s="89" t="s">
        <v>66</v>
      </c>
      <c r="C50" s="81">
        <f>+C12+L12+C36</f>
        <v>32</v>
      </c>
      <c r="F50" s="81">
        <f>+F12+O12+F36</f>
        <v>21</v>
      </c>
      <c r="I50" s="81">
        <f>+I12+R12+I36</f>
        <v>17</v>
      </c>
    </row>
    <row r="51" spans="1:9">
      <c r="A51" s="89" t="s">
        <v>67</v>
      </c>
      <c r="C51" s="81">
        <f>+C13+L13</f>
        <v>-26</v>
      </c>
      <c r="F51" s="81">
        <f>+F13+O13</f>
        <v>-17</v>
      </c>
      <c r="I51" s="81">
        <f>+I13+R13</f>
        <v>-13</v>
      </c>
    </row>
    <row r="52" spans="1:9">
      <c r="A52" s="89" t="s">
        <v>68</v>
      </c>
      <c r="C52" s="81">
        <f>+C14+L14+C37</f>
        <v>2</v>
      </c>
      <c r="F52" s="81">
        <f>+F14+O14+F37</f>
        <v>4</v>
      </c>
      <c r="I52" s="81">
        <f>+I14+R14+I37</f>
        <v>2</v>
      </c>
    </row>
    <row r="53" spans="1:9">
      <c r="A53" s="89" t="s">
        <v>88</v>
      </c>
      <c r="C53" s="81">
        <f>+C15+L15</f>
        <v>1</v>
      </c>
      <c r="F53" s="81">
        <f>+F15+O15</f>
        <v>0</v>
      </c>
      <c r="I53" s="81">
        <f>+I15+R15</f>
        <v>0</v>
      </c>
    </row>
    <row r="54" spans="1:9">
      <c r="A54" s="89" t="s">
        <v>92</v>
      </c>
      <c r="C54" s="81">
        <f>+C16+L16+C38</f>
        <v>1</v>
      </c>
      <c r="F54" s="81">
        <f>+F16+O16+F38</f>
        <v>0</v>
      </c>
      <c r="I54" s="81">
        <f>+I16+R16+I38</f>
        <v>0</v>
      </c>
    </row>
    <row r="55" spans="1:9">
      <c r="A55" s="89" t="s">
        <v>94</v>
      </c>
      <c r="C55" s="81">
        <f>+C17+L17+C39</f>
        <v>-29</v>
      </c>
      <c r="F55" s="81">
        <f>+F17+O17+F39</f>
        <v>0</v>
      </c>
      <c r="I55" s="81">
        <f>+I17+R17+I39</f>
        <v>2</v>
      </c>
    </row>
    <row r="56" spans="1:9">
      <c r="A56" s="89" t="s">
        <v>81</v>
      </c>
      <c r="C56" s="82">
        <f>SUM(C50:C55)</f>
        <v>-19</v>
      </c>
      <c r="D56" s="80"/>
      <c r="E56" s="80"/>
      <c r="F56" s="82">
        <f>SUM(F50:F55)</f>
        <v>8</v>
      </c>
      <c r="G56" s="80"/>
      <c r="H56" s="80"/>
      <c r="I56" s="82">
        <f>SUM(I50:I55)</f>
        <v>8</v>
      </c>
    </row>
    <row r="57" spans="1:9">
      <c r="C57" s="81"/>
      <c r="F57" s="81"/>
      <c r="I57" s="81"/>
    </row>
    <row r="58" spans="1:9">
      <c r="A58" s="89" t="s">
        <v>95</v>
      </c>
      <c r="C58" s="83">
        <f>+C11+L11+C35</f>
        <v>14</v>
      </c>
      <c r="F58" s="83">
        <f>+F11+O11+F35</f>
        <v>10</v>
      </c>
      <c r="I58" s="83">
        <f>+I11+R11+I35</f>
        <v>8</v>
      </c>
    </row>
    <row r="59" spans="1:9">
      <c r="A59" s="89" t="s">
        <v>81</v>
      </c>
      <c r="C59" s="84">
        <f>+C18+L18+C40</f>
        <v>-5</v>
      </c>
      <c r="F59" s="84">
        <f>+F18+O18+F40</f>
        <v>18</v>
      </c>
      <c r="I59" s="84">
        <f>+I18+R18+I40</f>
        <v>16</v>
      </c>
    </row>
    <row r="60" spans="1:9">
      <c r="A60" s="89" t="s">
        <v>96</v>
      </c>
      <c r="C60" s="83">
        <f>+C59-C58</f>
        <v>-19</v>
      </c>
      <c r="F60" s="83">
        <f>+F59-F58</f>
        <v>8</v>
      </c>
      <c r="I60" s="83">
        <f>+I59-I58</f>
        <v>8</v>
      </c>
    </row>
    <row r="62" spans="1:9">
      <c r="A62" s="89" t="s">
        <v>97</v>
      </c>
      <c r="C62" s="81">
        <f>+C60-C56</f>
        <v>0</v>
      </c>
      <c r="F62" s="81">
        <f>+F60-F56</f>
        <v>0</v>
      </c>
      <c r="I62" s="81">
        <f>+I60-I56</f>
        <v>0</v>
      </c>
    </row>
  </sheetData>
  <mergeCells count="81">
    <mergeCell ref="C9:J9"/>
    <mergeCell ref="L9:S9"/>
    <mergeCell ref="C10:D10"/>
    <mergeCell ref="F10:G10"/>
    <mergeCell ref="I10:J10"/>
    <mergeCell ref="L10:M10"/>
    <mergeCell ref="O10:P10"/>
    <mergeCell ref="R10:S10"/>
    <mergeCell ref="R12:S12"/>
    <mergeCell ref="C11:D11"/>
    <mergeCell ref="F11:G11"/>
    <mergeCell ref="I11:J11"/>
    <mergeCell ref="L11:M11"/>
    <mergeCell ref="O11:P11"/>
    <mergeCell ref="R11:S11"/>
    <mergeCell ref="C12:D12"/>
    <mergeCell ref="F12:G12"/>
    <mergeCell ref="I12:J12"/>
    <mergeCell ref="L12:M12"/>
    <mergeCell ref="O12:P12"/>
    <mergeCell ref="R14:S14"/>
    <mergeCell ref="C13:D13"/>
    <mergeCell ref="F13:G13"/>
    <mergeCell ref="I13:J13"/>
    <mergeCell ref="L13:M13"/>
    <mergeCell ref="O13:P13"/>
    <mergeCell ref="R13:S13"/>
    <mergeCell ref="C14:D14"/>
    <mergeCell ref="F14:G14"/>
    <mergeCell ref="I14:J14"/>
    <mergeCell ref="L14:M14"/>
    <mergeCell ref="O14:P14"/>
    <mergeCell ref="R16:S16"/>
    <mergeCell ref="C15:D15"/>
    <mergeCell ref="F15:G15"/>
    <mergeCell ref="I15:J15"/>
    <mergeCell ref="L15:M15"/>
    <mergeCell ref="O15:P15"/>
    <mergeCell ref="R15:S15"/>
    <mergeCell ref="C16:D16"/>
    <mergeCell ref="F16:G16"/>
    <mergeCell ref="I16:J16"/>
    <mergeCell ref="L16:M16"/>
    <mergeCell ref="O16:P16"/>
    <mergeCell ref="R18:S18"/>
    <mergeCell ref="C17:D17"/>
    <mergeCell ref="F17:G17"/>
    <mergeCell ref="I17:J17"/>
    <mergeCell ref="L17:M17"/>
    <mergeCell ref="O17:P17"/>
    <mergeCell ref="R17:S17"/>
    <mergeCell ref="C18:D18"/>
    <mergeCell ref="F18:G18"/>
    <mergeCell ref="I18:J18"/>
    <mergeCell ref="L18:M18"/>
    <mergeCell ref="O18:P18"/>
    <mergeCell ref="A21:T21"/>
    <mergeCell ref="A22:T22"/>
    <mergeCell ref="A23:T23"/>
    <mergeCell ref="C34:D34"/>
    <mergeCell ref="F34:G34"/>
    <mergeCell ref="I34:J34"/>
    <mergeCell ref="C35:D35"/>
    <mergeCell ref="F35:G35"/>
    <mergeCell ref="I35:J35"/>
    <mergeCell ref="C36:D36"/>
    <mergeCell ref="F36:G36"/>
    <mergeCell ref="I36:J36"/>
    <mergeCell ref="A45:K45"/>
    <mergeCell ref="C37:D37"/>
    <mergeCell ref="F37:G37"/>
    <mergeCell ref="I37:J37"/>
    <mergeCell ref="C38:D38"/>
    <mergeCell ref="C39:D39"/>
    <mergeCell ref="F39:G39"/>
    <mergeCell ref="I39:J39"/>
    <mergeCell ref="C40:D40"/>
    <mergeCell ref="F40:G40"/>
    <mergeCell ref="I40:J40"/>
    <mergeCell ref="A43:K43"/>
    <mergeCell ref="A44:K44"/>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10PY NONGAAP EPS</vt:lpstr>
      <vt:lpstr>10PY Financial Highlights</vt:lpstr>
      <vt:lpstr>Pension Adj 2015-2104</vt:lpstr>
      <vt:lpstr>Pension Adj 2013-2011</vt:lpstr>
      <vt:lpstr>Pension Ajd 2010-2009</vt:lpstr>
      <vt:lpstr>'10PY Financial Highlights'!Print_Area</vt:lpstr>
      <vt:lpstr>'10PY NONGAAP EPS'!Print_Area</vt:lpstr>
    </vt:vector>
  </TitlesOfParts>
  <Company>Ingredion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Johnson</dc:creator>
  <cp:lastModifiedBy>Chris Holdener</cp:lastModifiedBy>
  <cp:lastPrinted>2019-03-06T17:18:04Z</cp:lastPrinted>
  <dcterms:created xsi:type="dcterms:W3CDTF">2018-03-15T17:40:12Z</dcterms:created>
  <dcterms:modified xsi:type="dcterms:W3CDTF">2019-03-06T18:57:28Z</dcterms:modified>
</cp:coreProperties>
</file>